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G:\My Drive\Projects\Report Course Changes\Updated\"/>
    </mc:Choice>
  </mc:AlternateContent>
  <xr:revisionPtr revIDLastSave="0" documentId="8_{F6215F27-89F8-48B0-A26B-96152290FD3E}" xr6:coauthVersionLast="47" xr6:coauthVersionMax="47" xr10:uidLastSave="{00000000-0000-0000-0000-000000000000}"/>
  <bookViews>
    <workbookView xWindow="-108" yWindow="-108" windowWidth="23256" windowHeight="12576" activeTab="1" xr2:uid="{00000000-000D-0000-FFFF-FFFF00000000}"/>
  </bookViews>
  <sheets>
    <sheet name="Instructions" sheetId="8" r:id="rId1"/>
    <sheet name="FS-3C FFY 2023" sheetId="11" r:id="rId2"/>
    <sheet name="FS-3C FFY 2023 Printer Friendly" sheetId="9" r:id="rId3"/>
    <sheet name="FS-3C FFY 2023 Manual" sheetId="10" r:id="rId4"/>
    <sheet name="Sponsor Deeming FFY 2023" sheetId="6" r:id="rId5"/>
    <sheet name="Data" sheetId="4" state="hidden" r:id="rId6"/>
  </sheets>
  <definedNames>
    <definedName name="_xlnm.Print_Area" localSheetId="1">'FS-3C FFY 2023'!$A$1:$F$42</definedName>
    <definedName name="_xlnm.Print_Area" localSheetId="3">'FS-3C FFY 2023 Manual'!$A$1:$F$42</definedName>
    <definedName name="_xlnm.Print_Area" localSheetId="2">'FS-3C FFY 2023 Printer Friendly'!$A$1:$F$42</definedName>
    <definedName name="_xlnm.Print_Area" localSheetId="4">'Sponsor Deeming FFY 2023'!$A$1:$F$18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11" l="1"/>
  <c r="C37" i="9" s="1"/>
  <c r="D3" i="11"/>
  <c r="C14" i="6"/>
  <c r="F4" i="4"/>
  <c r="C4" i="9"/>
  <c r="F1" i="9"/>
  <c r="F2" i="9"/>
  <c r="C41" i="9"/>
  <c r="C36" i="9"/>
  <c r="C29" i="9"/>
  <c r="C28" i="9"/>
  <c r="C26" i="9"/>
  <c r="C23" i="9"/>
  <c r="C20" i="9"/>
  <c r="C18" i="9"/>
  <c r="C16" i="9"/>
  <c r="C13" i="9"/>
  <c r="C8" i="9"/>
  <c r="C5" i="9"/>
  <c r="D2" i="9"/>
  <c r="D3" i="9" s="1"/>
  <c r="C2" i="9"/>
  <c r="C30" i="11"/>
  <c r="C30" i="9" s="1"/>
  <c r="C21" i="11"/>
  <c r="C6" i="11"/>
  <c r="C9" i="11" s="1"/>
  <c r="C9" i="9" s="1"/>
  <c r="D3" i="10"/>
  <c r="C6" i="9" l="1"/>
  <c r="C10" i="11"/>
  <c r="C11" i="11" l="1"/>
  <c r="C10" i="9"/>
  <c r="C4" i="6"/>
  <c r="C5" i="6" s="1"/>
  <c r="C14" i="11" l="1"/>
  <c r="C11" i="9"/>
  <c r="C11" i="6"/>
  <c r="C15" i="6" s="1"/>
  <c r="C18" i="6" s="1"/>
  <c r="C24" i="11" l="1"/>
  <c r="C31" i="11" s="1"/>
  <c r="C32" i="11" s="1"/>
  <c r="C33" i="11" s="1"/>
  <c r="C14" i="9"/>
  <c r="C24" i="9" l="1"/>
  <c r="C21" i="9"/>
  <c r="C31" i="9" l="1"/>
  <c r="C34" i="11" l="1"/>
  <c r="C32" i="9"/>
  <c r="C33" i="9" l="1"/>
  <c r="C38" i="11" l="1"/>
  <c r="C39" i="11" s="1"/>
  <c r="C34" i="9"/>
  <c r="C38" i="9" l="1"/>
  <c r="C42" i="11" l="1"/>
  <c r="C42" i="9" s="1"/>
  <c r="C39" i="9"/>
</calcChain>
</file>

<file path=xl/sharedStrings.xml><?xml version="1.0" encoding="utf-8"?>
<sst xmlns="http://schemas.openxmlformats.org/spreadsheetml/2006/main" count="187" uniqueCount="97">
  <si>
    <t>INCOME from WORK</t>
  </si>
  <si>
    <t xml:space="preserve">UNEARNED INCOME </t>
  </si>
  <si>
    <t>STANDARD DEDUCTION</t>
  </si>
  <si>
    <t>SHELTER COSTS</t>
  </si>
  <si>
    <t>Total eligible household members</t>
  </si>
  <si>
    <t>PRORATION COMPUTATION</t>
  </si>
  <si>
    <t>Select a Month</t>
  </si>
  <si>
    <t>CHILD SUPPORT EXCLUSION</t>
  </si>
  <si>
    <t>EXCESS MEDICAL DEDUCTION</t>
  </si>
  <si>
    <t xml:space="preserve">Legally obligated child support payments </t>
  </si>
  <si>
    <t>Homeless Shelter Deduction</t>
  </si>
  <si>
    <t>HOMELESS SHELTER DEDUCTION</t>
  </si>
  <si>
    <t>Select</t>
  </si>
  <si>
    <t>Yes</t>
  </si>
  <si>
    <t>No</t>
  </si>
  <si>
    <t>Month</t>
  </si>
  <si>
    <t>Elderly or Disabled?</t>
  </si>
  <si>
    <t xml:space="preserve">Gross employment income </t>
  </si>
  <si>
    <t>TOTAL unearned income</t>
  </si>
  <si>
    <t>Maximum allotment for the HH</t>
  </si>
  <si>
    <t>BENEFIT ALLOTMENT COMPUTATION</t>
  </si>
  <si>
    <t>Months</t>
  </si>
  <si>
    <t>Standard Deductions</t>
  </si>
  <si>
    <t>Utilities</t>
  </si>
  <si>
    <t>Actual medical expenses</t>
  </si>
  <si>
    <t xml:space="preserve">Applied excess medical deduction </t>
  </si>
  <si>
    <t>Homeless shelter deduction</t>
  </si>
  <si>
    <t>Days in a month</t>
  </si>
  <si>
    <t>SELF-EMPLOYMENT INCOME</t>
  </si>
  <si>
    <t>Gross self-employment income</t>
  </si>
  <si>
    <t>Housing expenses</t>
  </si>
  <si>
    <t>Utility allowance</t>
  </si>
  <si>
    <t>Sponsor Income Deeming Calculation Worksheet</t>
  </si>
  <si>
    <t xml:space="preserve">EARNED INCOME </t>
  </si>
  <si>
    <t>HOUSEHOLD SIZE DEDUCTION</t>
  </si>
  <si>
    <t>Sponsor's household size</t>
  </si>
  <si>
    <t>Total household size deduction</t>
  </si>
  <si>
    <t>Deemable income after deduction</t>
  </si>
  <si>
    <t>NUMBER OF INDIVIDUALS SPONSORED</t>
  </si>
  <si>
    <t>Total number of individuals sponsored by Sponsor and Sponsor's spouse</t>
  </si>
  <si>
    <t>Self-employment expenses</t>
  </si>
  <si>
    <t xml:space="preserve">Child support paid </t>
  </si>
  <si>
    <r>
      <t xml:space="preserve">Net self-employment income
</t>
    </r>
    <r>
      <rPr>
        <i/>
        <sz val="8"/>
        <color theme="1"/>
        <rFont val="Source Sans Pro"/>
        <family val="2"/>
      </rPr>
      <t>(Line 1 minus line 2</t>
    </r>
    <r>
      <rPr>
        <i/>
        <sz val="10"/>
        <color theme="1"/>
        <rFont val="Source Sans Pro"/>
        <family val="2"/>
      </rPr>
      <t>)</t>
    </r>
  </si>
  <si>
    <r>
      <t xml:space="preserve">TOTAL net earned income
</t>
    </r>
    <r>
      <rPr>
        <i/>
        <sz val="8"/>
        <rFont val="Source Sans Pro"/>
        <family val="2"/>
      </rPr>
      <t>(Line 5 minus line 6)</t>
    </r>
  </si>
  <si>
    <r>
      <t xml:space="preserve">Standard deduction              </t>
    </r>
    <r>
      <rPr>
        <sz val="8"/>
        <rFont val="Source Sans Pro"/>
        <family val="2"/>
      </rPr>
      <t xml:space="preserve"> </t>
    </r>
  </si>
  <si>
    <r>
      <t xml:space="preserve">Excess shelter                         
</t>
    </r>
    <r>
      <rPr>
        <i/>
        <sz val="8"/>
        <rFont val="Source Sans Pro"/>
        <family val="2"/>
      </rPr>
      <t>(Line 19 minus line 20)</t>
    </r>
  </si>
  <si>
    <r>
      <t xml:space="preserve">Day of the month the client </t>
    </r>
    <r>
      <rPr>
        <u/>
        <sz val="10"/>
        <color theme="1"/>
        <rFont val="Source Sans Pro"/>
        <family val="2"/>
      </rPr>
      <t>applied</t>
    </r>
  </si>
  <si>
    <r>
      <t xml:space="preserve">Net self-employment income
</t>
    </r>
    <r>
      <rPr>
        <i/>
        <sz val="8"/>
        <rFont val="Source Sans Pro"/>
        <family val="2"/>
      </rPr>
      <t>(Line 1 minus line 2</t>
    </r>
    <r>
      <rPr>
        <i/>
        <sz val="10"/>
        <rFont val="Source Sans Pro"/>
        <family val="2"/>
      </rPr>
      <t>)</t>
    </r>
  </si>
  <si>
    <r>
      <t xml:space="preserve">Day of the month the client </t>
    </r>
    <r>
      <rPr>
        <u/>
        <sz val="10"/>
        <rFont val="Source Sans Pro"/>
        <family val="2"/>
      </rPr>
      <t>applied</t>
    </r>
  </si>
  <si>
    <t>IS THERE A HOUSEHOLD MEMBER WHO HAS A DISABILITY OR IS AGED 60 OR OVER?</t>
  </si>
  <si>
    <t>DEPENDENT CARE DEDUCTION</t>
  </si>
  <si>
    <t xml:space="preserve">Dependent care costs </t>
  </si>
  <si>
    <t>Case Number:</t>
  </si>
  <si>
    <t>Head of Household:</t>
  </si>
  <si>
    <t>For best printing results, select "Fit Sheet on One Page" from the Print Screen.</t>
  </si>
  <si>
    <r>
      <t xml:space="preserve">Earned income deduction 
</t>
    </r>
    <r>
      <rPr>
        <i/>
        <sz val="8"/>
        <rFont val="Source Sans Pro"/>
        <family val="2"/>
      </rPr>
      <t>(20% of line 1)</t>
    </r>
  </si>
  <si>
    <r>
      <t xml:space="preserve">TOTAL earned income
</t>
    </r>
    <r>
      <rPr>
        <i/>
        <sz val="8"/>
        <rFont val="Source Sans Pro"/>
        <family val="2"/>
      </rPr>
      <t>(Line 1 minus line 2)</t>
    </r>
  </si>
  <si>
    <r>
      <t xml:space="preserve">TOTAL INCOME (Net Earned and Unearned)
</t>
    </r>
    <r>
      <rPr>
        <i/>
        <sz val="8"/>
        <rFont val="Source Sans Pro"/>
        <family val="2"/>
      </rPr>
      <t>(Line 3 plus line 4 minus line 5)</t>
    </r>
    <r>
      <rPr>
        <sz val="10"/>
        <rFont val="Source Sans Pro"/>
        <family val="2"/>
      </rPr>
      <t xml:space="preserve">                       </t>
    </r>
  </si>
  <si>
    <r>
      <t xml:space="preserve">Total gross earned income of Sponsor </t>
    </r>
    <r>
      <rPr>
        <b/>
        <sz val="10"/>
        <rFont val="Source Sans Pro"/>
        <family val="2"/>
      </rPr>
      <t>and</t>
    </r>
    <r>
      <rPr>
        <sz val="10"/>
        <rFont val="Source Sans Pro"/>
        <family val="2"/>
      </rPr>
      <t xml:space="preserve"> Sponsor's spouse</t>
    </r>
  </si>
  <si>
    <r>
      <t xml:space="preserve">Total gross unearned income of Sponsor </t>
    </r>
    <r>
      <rPr>
        <b/>
        <sz val="10"/>
        <rFont val="Source Sans Pro"/>
        <family val="2"/>
      </rPr>
      <t>and</t>
    </r>
    <r>
      <rPr>
        <sz val="10"/>
        <rFont val="Source Sans Pro"/>
        <family val="2"/>
      </rPr>
      <t xml:space="preserve"> Sponsor's spouse</t>
    </r>
  </si>
  <si>
    <r>
      <t xml:space="preserve">ADJUSTED INCOME
</t>
    </r>
    <r>
      <rPr>
        <i/>
        <sz val="8"/>
        <color theme="1"/>
        <rFont val="Source Sans Pro"/>
        <family val="2"/>
      </rPr>
      <t>(Line 9 minus lines 10, 11, 13, and 14)</t>
    </r>
  </si>
  <si>
    <r>
      <t xml:space="preserve">TOTAL gross earned income            
</t>
    </r>
    <r>
      <rPr>
        <i/>
        <sz val="8"/>
        <rFont val="Source Sans Pro"/>
        <family val="2"/>
      </rPr>
      <t>(Line 3 plus line 4)</t>
    </r>
  </si>
  <si>
    <r>
      <t xml:space="preserve">ADJUSTED INCOME
</t>
    </r>
    <r>
      <rPr>
        <i/>
        <sz val="8"/>
        <rFont val="Source Sans Pro"/>
        <family val="2"/>
      </rPr>
      <t>(Line 9 minus lines 10, 11, 13, and 14)</t>
    </r>
  </si>
  <si>
    <r>
      <t xml:space="preserve">Allowable shelter deduction 
</t>
    </r>
    <r>
      <rPr>
        <i/>
        <sz val="8"/>
        <rFont val="Source Sans Pro"/>
        <family val="2"/>
      </rPr>
      <t>(Lesser of line 21 or $597, if cap applies)</t>
    </r>
  </si>
  <si>
    <r>
      <t xml:space="preserve">MONTHLY NET INCOME
</t>
    </r>
    <r>
      <rPr>
        <i/>
        <sz val="8"/>
        <rFont val="Source Sans Pro"/>
        <family val="2"/>
      </rPr>
      <t>(Line 15 minus line 22 or line 16 if applicable)</t>
    </r>
  </si>
  <si>
    <r>
      <t>TOTAL shelter costs              
(</t>
    </r>
    <r>
      <rPr>
        <i/>
        <sz val="8"/>
        <rFont val="Source Sans Pro"/>
        <family val="2"/>
      </rPr>
      <t>Line 17 plus 18)</t>
    </r>
  </si>
  <si>
    <r>
      <t xml:space="preserve">50% of Adjusted Income
</t>
    </r>
    <r>
      <rPr>
        <i/>
        <sz val="8"/>
        <rFont val="Source Sans Pro"/>
        <family val="2"/>
      </rPr>
      <t>(Line 15 times .5)</t>
    </r>
    <r>
      <rPr>
        <sz val="10"/>
        <rFont val="Source Sans Pro"/>
        <family val="2"/>
      </rPr>
      <t xml:space="preserve"> </t>
    </r>
  </si>
  <si>
    <r>
      <t xml:space="preserve">50% of Adjusted Income
</t>
    </r>
    <r>
      <rPr>
        <i/>
        <sz val="8"/>
        <rFont val="Source Sans Pro"/>
        <family val="2"/>
      </rPr>
      <t>(Line 15 times .5)</t>
    </r>
  </si>
  <si>
    <r>
      <t xml:space="preserve">50% of Adjusted Income
</t>
    </r>
    <r>
      <rPr>
        <i/>
        <sz val="8"/>
        <color theme="1"/>
        <rFont val="Source Sans Pro"/>
        <family val="2"/>
      </rPr>
      <t>(Line 15 times .5)</t>
    </r>
  </si>
  <si>
    <r>
      <t xml:space="preserve">TOTAL INCOME                       
</t>
    </r>
    <r>
      <rPr>
        <i/>
        <sz val="8"/>
        <color theme="1"/>
        <rFont val="Source Sans Pro"/>
        <family val="2"/>
      </rPr>
      <t>(Line 7 plus line 8</t>
    </r>
    <r>
      <rPr>
        <i/>
        <sz val="8"/>
        <rFont val="Source Sans Pro"/>
        <family val="2"/>
      </rPr>
      <t>)</t>
    </r>
  </si>
  <si>
    <r>
      <t xml:space="preserve">TOTAL INCOME                       
</t>
    </r>
    <r>
      <rPr>
        <i/>
        <sz val="8"/>
        <rFont val="Source Sans Pro"/>
        <family val="2"/>
      </rPr>
      <t>(Line 7 plus line 8)</t>
    </r>
  </si>
  <si>
    <r>
      <t xml:space="preserve">Earned income deduction         
</t>
    </r>
    <r>
      <rPr>
        <i/>
        <sz val="8"/>
        <rFont val="Source Sans Pro"/>
        <family val="2"/>
      </rPr>
      <t>(Line 5 times .2)</t>
    </r>
  </si>
  <si>
    <r>
      <t xml:space="preserve">Amount deemable to </t>
    </r>
    <r>
      <rPr>
        <b/>
        <sz val="10"/>
        <rFont val="Source Sans Pro"/>
        <family val="2"/>
      </rPr>
      <t>each</t>
    </r>
    <r>
      <rPr>
        <sz val="10"/>
        <rFont val="Source Sans Pro"/>
        <family val="2"/>
      </rPr>
      <t xml:space="preserve"> sponsored individual as unearned income
</t>
    </r>
    <r>
      <rPr>
        <i/>
        <sz val="8"/>
        <rFont val="Source Sans Pro"/>
        <family val="2"/>
      </rPr>
      <t>(Line 9 divided by line 10)</t>
    </r>
  </si>
  <si>
    <r>
      <t xml:space="preserve">Prorated benefit
</t>
    </r>
    <r>
      <rPr>
        <i/>
        <sz val="8"/>
        <rFont val="Source Sans Pro"/>
        <family val="2"/>
      </rPr>
      <t>(Number days in month plus 1 minus the date of application. This difference times line 27, then divided by number of days in the month and rounded down)</t>
    </r>
  </si>
  <si>
    <r>
      <t xml:space="preserve">Prorated benefit
</t>
    </r>
    <r>
      <rPr>
        <i/>
        <sz val="8"/>
        <rFont val="Source Sans Pro"/>
        <family val="2"/>
      </rPr>
      <t>(Number days in month plus 1 minus the date of application. This difference times line 27, then divided by number of days in the month and rounded down</t>
    </r>
    <r>
      <rPr>
        <i/>
        <sz val="9"/>
        <rFont val="Source Sans Pro"/>
        <family val="2"/>
      </rPr>
      <t>)</t>
    </r>
  </si>
  <si>
    <r>
      <t xml:space="preserve">Prorated benefit
</t>
    </r>
    <r>
      <rPr>
        <i/>
        <sz val="8"/>
        <rFont val="Source Sans Pro"/>
        <family val="2"/>
      </rPr>
      <t xml:space="preserve">(Number days in month plus 1 minus the date of application. This difference times line 27, then divided by number of days in the month and rounded down) </t>
    </r>
  </si>
  <si>
    <r>
      <t xml:space="preserve">Full month benefit
</t>
    </r>
    <r>
      <rPr>
        <i/>
        <sz val="8"/>
        <rFont val="Source Sans Pro"/>
        <family val="2"/>
      </rPr>
      <t>(Line 25 minus line 26, then round down)</t>
    </r>
  </si>
  <si>
    <t>October 2022</t>
  </si>
  <si>
    <t>November 2022</t>
  </si>
  <si>
    <t>December 2022</t>
  </si>
  <si>
    <t>January 2023</t>
  </si>
  <si>
    <t>February 2023</t>
  </si>
  <si>
    <t>March 2023</t>
  </si>
  <si>
    <t>April 2023</t>
  </si>
  <si>
    <t>May 2023</t>
  </si>
  <si>
    <t>June 2023</t>
  </si>
  <si>
    <t>July 2023</t>
  </si>
  <si>
    <t>August 2023</t>
  </si>
  <si>
    <t>September 2023</t>
  </si>
  <si>
    <r>
      <t xml:space="preserve">Allowable shelter deduction 
</t>
    </r>
    <r>
      <rPr>
        <i/>
        <sz val="8"/>
        <rFont val="Source Sans Pro"/>
        <family val="2"/>
      </rPr>
      <t>(Lesser of line 21 or $624, if cap applies)</t>
    </r>
  </si>
  <si>
    <t>Revised 08/10/22</t>
  </si>
  <si>
    <t>BENEFIT CALCULATION FOR OCT 2022 - SEP 2023</t>
  </si>
  <si>
    <r>
      <t xml:space="preserve">Net income multiplied by 30%
</t>
    </r>
    <r>
      <rPr>
        <i/>
        <sz val="8"/>
        <color theme="1"/>
        <rFont val="Source Sans Pro"/>
        <family val="2"/>
      </rPr>
      <t>(Line 23 * .3)</t>
    </r>
  </si>
  <si>
    <r>
      <rPr>
        <b/>
        <sz val="14"/>
        <color theme="1"/>
        <rFont val="Source Sans Pro"/>
        <family val="2"/>
      </rPr>
      <t>FS-3C FFY 2023 Printer Friendly</t>
    </r>
    <r>
      <rPr>
        <sz val="11"/>
        <color theme="1"/>
        <rFont val="Source Sans Pro"/>
        <family val="2"/>
      </rPr>
      <t xml:space="preserve">
This version lacks the color-filled cells and mirrors the data entry of the FS-3C FFY 2023 sheet.
All guidance for the FS-3C FFY 2023 applies to this sheet.</t>
    </r>
  </si>
  <si>
    <r>
      <rPr>
        <b/>
        <sz val="14"/>
        <color theme="1"/>
        <rFont val="Source Sans Pro"/>
        <family val="2"/>
      </rPr>
      <t>FS-3C FFY 2023 Manual Calc</t>
    </r>
    <r>
      <rPr>
        <sz val="11"/>
        <color theme="1"/>
        <rFont val="Source Sans Pro"/>
        <family val="2"/>
      </rPr>
      <t xml:space="preserve">
This version provides no automated functionality. It is intended for practice and training purposes.
Every cell must be manually entered by the user following the calculation instructions.</t>
    </r>
  </si>
  <si>
    <r>
      <rPr>
        <b/>
        <sz val="14"/>
        <color theme="1"/>
        <rFont val="Source Sans Pro"/>
        <family val="2"/>
      </rPr>
      <t>Sponsor Deeming FFY 2023</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</si>
  <si>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r>
      <rPr>
        <b/>
        <sz val="14"/>
        <color theme="1"/>
        <rFont val="Source Sans Pro"/>
        <family val="2"/>
      </rPr>
      <t>FS-3C FFY 2023</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</si>
</sst>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164" formatCode="mmmm\ yyyy"/>
    <numFmt numFmtId="165" formatCode="&quot;$&quot;#,##0.00"/>
    <numFmt numFmtId="166" formatCode="&quot;$&quot;#,##0"/>
    <numFmt numFmtId="167" formatCode="&quot;$&quot;0.######"/>
  </numFmts>
  <fonts count="45"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1"/>
      <name val="Trebuchet MS"/>
      <family val="2"/>
    </font>
    <font>
      <sz val="12"/>
      <color theme="1"/>
      <name val="Arial"/>
      <family val="2"/>
    </font>
    <font>
      <sz val="14"/>
      <color theme="1"/>
      <name val="Arial"/>
      <family val="2"/>
    </font>
    <font>
      <sz val="10"/>
      <color theme="1"/>
      <name val="Arial"/>
      <family val="2"/>
    </font>
    <font>
      <sz val="12"/>
      <color theme="1"/>
      <name val="Trebuchet MS"/>
      <family val="2"/>
    </font>
    <font>
      <sz val="12"/>
      <color rgb="FF000000"/>
      <name val="Trebuchet MS"/>
      <family val="2"/>
    </font>
    <font>
      <sz val="11"/>
      <color theme="1"/>
      <name val="Calibri"/>
      <family val="2"/>
      <scheme val="minor"/>
    </font>
    <font>
      <sz val="10"/>
      <name val="Arial"/>
      <family val="2"/>
    </font>
    <font>
      <sz val="8"/>
      <name val="Calibri"/>
      <family val="2"/>
      <scheme val="minor"/>
    </font>
    <font>
      <b/>
      <sz val="10"/>
      <color theme="1"/>
      <name val="Source Sans Pro"/>
      <family val="2"/>
    </font>
    <font>
      <b/>
      <sz val="10"/>
      <name val="Source Sans Pro"/>
      <family val="2"/>
    </font>
    <font>
      <sz val="10"/>
      <color theme="1"/>
      <name val="Source Sans Pro"/>
      <family val="2"/>
    </font>
    <font>
      <sz val="11"/>
      <color theme="1"/>
      <name val="Source Sans Pro"/>
      <family val="2"/>
    </font>
    <font>
      <b/>
      <sz val="9"/>
      <color rgb="FF3366FF"/>
      <name val="Source Sans Pro"/>
      <family val="2"/>
    </font>
    <font>
      <b/>
      <sz val="9.5"/>
      <color rgb="FF3366FF"/>
      <name val="Source Sans Pro"/>
      <family val="2"/>
    </font>
    <font>
      <b/>
      <sz val="10"/>
      <color rgb="FF3366FF"/>
      <name val="Source Sans Pro"/>
      <family val="2"/>
    </font>
    <font>
      <sz val="10"/>
      <color theme="0"/>
      <name val="Source Sans Pro"/>
      <family val="2"/>
    </font>
    <font>
      <i/>
      <sz val="8"/>
      <color theme="1"/>
      <name val="Source Sans Pro"/>
      <family val="2"/>
    </font>
    <font>
      <i/>
      <sz val="10"/>
      <color theme="1"/>
      <name val="Source Sans Pro"/>
      <family val="2"/>
    </font>
    <font>
      <sz val="9"/>
      <color rgb="FF0000FF"/>
      <name val="Source Sans Pro"/>
      <family val="2"/>
    </font>
    <font>
      <i/>
      <sz val="8"/>
      <name val="Source Sans Pro"/>
      <family val="2"/>
    </font>
    <font>
      <sz val="9"/>
      <color theme="1"/>
      <name val="Source Sans Pro"/>
      <family val="2"/>
    </font>
    <font>
      <sz val="8"/>
      <name val="Source Sans Pro"/>
      <family val="2"/>
    </font>
    <font>
      <u/>
      <sz val="10"/>
      <color rgb="FF0000FF"/>
      <name val="Source Sans Pro"/>
      <family val="2"/>
    </font>
    <font>
      <u/>
      <sz val="9"/>
      <color rgb="FFFF0000"/>
      <name val="Source Sans Pro"/>
      <family val="2"/>
    </font>
    <font>
      <sz val="10"/>
      <name val="Source Sans Pro"/>
      <family val="2"/>
    </font>
    <font>
      <sz val="9"/>
      <color rgb="FFFF0000"/>
      <name val="Source Sans Pro"/>
      <family val="2"/>
    </font>
    <font>
      <i/>
      <sz val="10"/>
      <color rgb="FF0000FF"/>
      <name val="Source Sans Pro"/>
      <family val="2"/>
    </font>
    <font>
      <b/>
      <sz val="10"/>
      <color rgb="FF0000FF"/>
      <name val="Source Sans Pro"/>
      <family val="2"/>
    </font>
    <font>
      <u/>
      <sz val="10"/>
      <color theme="1"/>
      <name val="Source Sans Pro"/>
      <family val="2"/>
    </font>
    <font>
      <b/>
      <sz val="10"/>
      <color theme="0"/>
      <name val="Source Sans Pro"/>
      <family val="2"/>
    </font>
    <font>
      <sz val="11"/>
      <name val="Source Sans Pro"/>
      <family val="2"/>
    </font>
    <font>
      <b/>
      <sz val="9"/>
      <name val="Source Sans Pro"/>
      <family val="2"/>
    </font>
    <font>
      <b/>
      <sz val="9.5"/>
      <name val="Source Sans Pro"/>
      <family val="2"/>
    </font>
    <font>
      <i/>
      <sz val="10"/>
      <name val="Source Sans Pro"/>
      <family val="2"/>
    </font>
    <font>
      <sz val="9"/>
      <name val="Source Sans Pro"/>
      <family val="2"/>
    </font>
    <font>
      <u/>
      <sz val="10"/>
      <name val="Source Sans Pro"/>
      <family val="2"/>
    </font>
    <font>
      <u/>
      <sz val="9"/>
      <name val="Source Sans Pro"/>
      <family val="2"/>
    </font>
    <font>
      <sz val="14"/>
      <color rgb="FF000000"/>
      <name val="Source Sans Pro"/>
      <family val="2"/>
    </font>
    <font>
      <b/>
      <sz val="14"/>
      <color theme="1"/>
      <name val="Source Sans Pro"/>
      <family val="2"/>
    </font>
    <font>
      <i/>
      <sz val="9"/>
      <name val="Source Sans Pro"/>
      <family val="2"/>
    </font>
  </fonts>
  <fills count="11">
    <fill>
      <patternFill patternType="none"/>
    </fill>
    <fill>
      <patternFill patternType="gray125"/>
    </fill>
    <fill>
      <patternFill patternType="solid">
        <fgColor rgb="FFFFFFFF"/>
        <bgColor rgb="FFFFFFFF"/>
      </patternFill>
    </fill>
    <fill>
      <patternFill patternType="solid">
        <fgColor theme="0"/>
        <bgColor rgb="FFCCFFCC"/>
      </patternFill>
    </fill>
    <fill>
      <patternFill patternType="solid">
        <fgColor indexed="9"/>
        <bgColor indexed="64"/>
      </patternFill>
    </fill>
    <fill>
      <patternFill patternType="solid">
        <fgColor rgb="FF009ADD"/>
        <bgColor rgb="FFCCFFCC"/>
      </patternFill>
    </fill>
    <fill>
      <patternFill patternType="solid">
        <fgColor rgb="FF009ADD"/>
        <bgColor rgb="FFB8CCE4"/>
      </patternFill>
    </fill>
    <fill>
      <patternFill patternType="solid">
        <fgColor rgb="FF009ADD"/>
        <bgColor indexed="64"/>
      </patternFill>
    </fill>
    <fill>
      <patternFill patternType="solid">
        <fgColor theme="0"/>
        <bgColor indexed="64"/>
      </patternFill>
    </fill>
    <fill>
      <patternFill patternType="solid">
        <fgColor theme="0"/>
        <bgColor rgb="FFFFFFFF"/>
      </patternFill>
    </fill>
    <fill>
      <patternFill patternType="solid">
        <fgColor theme="0"/>
        <bgColor rgb="FFB8CCE4"/>
      </patternFill>
    </fill>
  </fills>
  <borders count="95">
    <border>
      <left/>
      <right/>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style="thin">
        <color rgb="FF000000"/>
      </top>
      <bottom/>
      <diagonal/>
    </border>
    <border>
      <left style="thin">
        <color indexed="64"/>
      </left>
      <right/>
      <top/>
      <bottom/>
      <diagonal/>
    </border>
    <border>
      <left style="medium">
        <color rgb="FFFF0000"/>
      </left>
      <right/>
      <top style="medium">
        <color rgb="FFFF0000"/>
      </top>
      <bottom style="medium">
        <color rgb="FFFF0000"/>
      </bottom>
      <diagonal/>
    </border>
    <border>
      <left style="thin">
        <color rgb="FF000000"/>
      </left>
      <right style="thin">
        <color rgb="FF000000"/>
      </right>
      <top/>
      <bottom/>
      <diagonal/>
    </border>
    <border>
      <left/>
      <right/>
      <top style="medium">
        <color rgb="FFFF0000"/>
      </top>
      <bottom style="medium">
        <color rgb="FFFF0000"/>
      </bottom>
      <diagonal/>
    </border>
    <border>
      <left style="thin">
        <color rgb="FF000000"/>
      </left>
      <right style="medium">
        <color rgb="FFFF0000"/>
      </right>
      <top style="medium">
        <color rgb="FFFF0000"/>
      </top>
      <bottom style="medium">
        <color rgb="FFFF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style="medium">
        <color rgb="FFFF0000"/>
      </top>
      <bottom style="medium">
        <color rgb="FFFF0000"/>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thin">
        <color rgb="FF000000"/>
      </right>
      <top/>
      <bottom style="thin">
        <color rgb="FF000000"/>
      </bottom>
      <diagonal/>
    </border>
    <border>
      <left/>
      <right/>
      <top style="medium">
        <color indexed="64"/>
      </top>
      <bottom/>
      <diagonal/>
    </border>
    <border>
      <left/>
      <right style="thin">
        <color rgb="FF000000"/>
      </right>
      <top/>
      <bottom style="medium">
        <color indexed="64"/>
      </bottom>
      <diagonal/>
    </border>
    <border>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style="medium">
        <color rgb="FFFF0000"/>
      </left>
      <right style="medium">
        <color rgb="FFFF0000"/>
      </right>
      <top style="medium">
        <color rgb="FFFF0000"/>
      </top>
      <bottom style="thin">
        <color rgb="FF000000"/>
      </bottom>
      <diagonal/>
    </border>
    <border>
      <left style="medium">
        <color rgb="FFFF0000"/>
      </left>
      <right style="medium">
        <color rgb="FFFF0000"/>
      </right>
      <top style="thin">
        <color rgb="FF000000"/>
      </top>
      <bottom style="medium">
        <color rgb="FFFF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bottom style="thin">
        <color indexed="64"/>
      </bottom>
      <diagonal/>
    </border>
    <border>
      <left/>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medium">
        <color indexed="64"/>
      </top>
      <bottom style="medium">
        <color indexed="64"/>
      </bottom>
      <diagonal/>
    </border>
    <border>
      <left style="thin">
        <color indexed="64"/>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ck">
        <color rgb="FFFF0000"/>
      </right>
      <top style="medium">
        <color rgb="FFFF0000"/>
      </top>
      <bottom style="medium">
        <color rgb="FFFF0000"/>
      </bottom>
      <diagonal/>
    </border>
    <border>
      <left style="thin">
        <color rgb="FF000000"/>
      </left>
      <right style="thick">
        <color rgb="FF000000"/>
      </right>
      <top style="medium">
        <color rgb="FFFF0000"/>
      </top>
      <bottom style="medium">
        <color indexed="64"/>
      </bottom>
      <diagonal/>
    </border>
    <border>
      <left/>
      <right style="thin">
        <color rgb="FF000000"/>
      </right>
      <top style="thick">
        <color indexed="64"/>
      </top>
      <bottom style="medium">
        <color indexed="64"/>
      </bottom>
      <diagonal/>
    </border>
    <border>
      <left/>
      <right style="thin">
        <color theme="1"/>
      </right>
      <top style="thick">
        <color indexed="64"/>
      </top>
      <bottom/>
      <diagonal/>
    </border>
    <border>
      <left style="thick">
        <color indexed="64"/>
      </left>
      <right/>
      <top/>
      <bottom/>
      <diagonal/>
    </border>
    <border>
      <left style="thin">
        <color theme="1"/>
      </left>
      <right/>
      <top style="thick">
        <color indexed="64"/>
      </top>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diagonal/>
    </border>
    <border>
      <left style="thick">
        <color indexed="64"/>
      </left>
      <right/>
      <top style="thick">
        <color indexed="64"/>
      </top>
      <bottom style="thick">
        <color indexed="64"/>
      </bottom>
      <diagonal/>
    </border>
    <border>
      <left style="thick">
        <color indexed="64"/>
      </left>
      <right/>
      <top style="thick">
        <color theme="1"/>
      </top>
      <bottom style="thick">
        <color indexed="64"/>
      </bottom>
      <diagonal/>
    </border>
    <border>
      <left style="thick">
        <color indexed="64"/>
      </left>
      <right/>
      <top style="thick">
        <color indexed="64"/>
      </top>
      <bottom/>
      <diagonal/>
    </border>
    <border>
      <left/>
      <right style="thin">
        <color rgb="FF000000"/>
      </right>
      <top style="thick">
        <color indexed="64"/>
      </top>
      <bottom/>
      <diagonal/>
    </border>
    <border>
      <left style="thin">
        <color rgb="FF000000"/>
      </left>
      <right style="thin">
        <color rgb="FF000000"/>
      </right>
      <top style="thick">
        <color indexed="64"/>
      </top>
      <bottom style="thin">
        <color rgb="FF000000"/>
      </bottom>
      <diagonal/>
    </border>
    <border>
      <left style="thin">
        <color rgb="FF000000"/>
      </left>
      <right style="thick">
        <color indexed="64"/>
      </right>
      <top style="thick">
        <color indexed="64"/>
      </top>
      <bottom style="thick">
        <color indexed="64"/>
      </bottom>
      <diagonal/>
    </border>
    <border>
      <left/>
      <right/>
      <top style="thick">
        <color indexed="64"/>
      </top>
      <bottom style="thin">
        <color rgb="FF000000"/>
      </bottom>
      <diagonal/>
    </border>
    <border>
      <left/>
      <right/>
      <top style="medium">
        <color indexed="64"/>
      </top>
      <bottom style="thick">
        <color indexed="64"/>
      </bottom>
      <diagonal/>
    </border>
    <border>
      <left/>
      <right style="thin">
        <color rgb="FF000000"/>
      </right>
      <top/>
      <bottom/>
      <diagonal/>
    </border>
    <border>
      <left style="thin">
        <color rgb="FF000000"/>
      </left>
      <right style="thick">
        <color indexed="64"/>
      </right>
      <top/>
      <bottom/>
      <diagonal/>
    </border>
    <border>
      <left style="thin">
        <color rgb="FF000000"/>
      </left>
      <right/>
      <top style="thick">
        <color indexed="64"/>
      </top>
      <bottom/>
      <diagonal/>
    </border>
    <border>
      <left style="thick">
        <color indexed="64"/>
      </left>
      <right style="thin">
        <color rgb="FF000000"/>
      </right>
      <top/>
      <bottom style="thin">
        <color rgb="FF000000"/>
      </bottom>
      <diagonal/>
    </border>
    <border>
      <left style="thick">
        <color indexed="64"/>
      </left>
      <right style="thin">
        <color rgb="FF000000"/>
      </right>
      <top style="thin">
        <color rgb="FF000000"/>
      </top>
      <bottom style="thin">
        <color rgb="FF000000"/>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thick">
        <color indexed="64"/>
      </top>
      <bottom/>
      <diagonal/>
    </border>
    <border>
      <left/>
      <right/>
      <top style="thick">
        <color indexed="64"/>
      </top>
      <bottom style="thin">
        <color indexed="64"/>
      </bottom>
      <diagonal/>
    </border>
    <border>
      <left style="thin">
        <color rgb="FF000000"/>
      </left>
      <right style="thin">
        <color indexed="64"/>
      </right>
      <top style="thin">
        <color rgb="FF000000"/>
      </top>
      <bottom style="thick">
        <color indexed="64"/>
      </bottom>
      <diagonal/>
    </border>
    <border>
      <left style="thin">
        <color rgb="FF000000"/>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medium">
        <color indexed="64"/>
      </bottom>
      <diagonal/>
    </border>
    <border>
      <left/>
      <right style="thin">
        <color rgb="FF000000"/>
      </right>
      <top style="thick">
        <color indexed="64"/>
      </top>
      <bottom style="thick">
        <color indexed="64"/>
      </bottom>
      <diagonal/>
    </border>
    <border>
      <left/>
      <right style="thin">
        <color theme="1"/>
      </right>
      <top style="thin">
        <color indexed="64"/>
      </top>
      <bottom/>
      <diagonal/>
    </border>
    <border>
      <left style="thin">
        <color theme="1"/>
      </left>
      <right style="thin">
        <color indexed="64"/>
      </right>
      <top style="thin">
        <color indexed="64"/>
      </top>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6">
    <xf numFmtId="0" fontId="0" fillId="0" borderId="0"/>
    <xf numFmtId="0" fontId="2" fillId="0" borderId="0"/>
    <xf numFmtId="44" fontId="10"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cellStyleXfs>
  <cellXfs count="337">
    <xf numFmtId="0" fontId="0" fillId="0" borderId="0" xfId="0"/>
    <xf numFmtId="0" fontId="1" fillId="0" borderId="0" xfId="1" applyFont="1"/>
    <xf numFmtId="0" fontId="4" fillId="0" borderId="0" xfId="1" applyFont="1"/>
    <xf numFmtId="0" fontId="2" fillId="0" borderId="0" xfId="1" applyFont="1" applyAlignment="1"/>
    <xf numFmtId="0" fontId="1" fillId="0" borderId="0" xfId="1" applyFont="1" applyAlignment="1">
      <alignment vertical="center"/>
    </xf>
    <xf numFmtId="0" fontId="4" fillId="0" borderId="0" xfId="1" applyFont="1" applyAlignment="1">
      <alignment vertical="center"/>
    </xf>
    <xf numFmtId="0" fontId="1" fillId="0" borderId="0" xfId="1" applyFont="1" applyAlignment="1">
      <alignment horizontal="center" vertical="center"/>
    </xf>
    <xf numFmtId="0" fontId="4" fillId="0" borderId="0" xfId="1" applyFont="1" applyAlignment="1">
      <alignment horizontal="center" vertical="center"/>
    </xf>
    <xf numFmtId="0" fontId="5" fillId="0" borderId="0" xfId="1" applyFont="1"/>
    <xf numFmtId="0" fontId="5" fillId="0" borderId="0" xfId="1" applyFont="1" applyAlignment="1">
      <alignment vertical="top"/>
    </xf>
    <xf numFmtId="0" fontId="7" fillId="0" borderId="0" xfId="1" applyFont="1"/>
    <xf numFmtId="0" fontId="7" fillId="0" borderId="0" xfId="1" applyFont="1" applyAlignment="1">
      <alignment vertical="center"/>
    </xf>
    <xf numFmtId="0" fontId="7" fillId="0" borderId="0" xfId="1" applyFont="1" applyAlignment="1">
      <alignment horizontal="center" vertical="center"/>
    </xf>
    <xf numFmtId="0" fontId="6" fillId="0" borderId="0" xfId="1" applyFont="1" applyAlignment="1"/>
    <xf numFmtId="0" fontId="3" fillId="0" borderId="0" xfId="1" applyFont="1" applyAlignment="1"/>
    <xf numFmtId="49" fontId="7" fillId="0" borderId="0" xfId="1" applyNumberFormat="1" applyFont="1" applyAlignment="1">
      <alignment vertical="center" shrinkToFit="1"/>
    </xf>
    <xf numFmtId="0" fontId="8" fillId="0" borderId="31" xfId="1" applyFont="1" applyBorder="1" applyAlignment="1"/>
    <xf numFmtId="0" fontId="9" fillId="0" borderId="31" xfId="1" applyFont="1" applyBorder="1" applyAlignment="1">
      <alignment wrapText="1"/>
    </xf>
    <xf numFmtId="0" fontId="9" fillId="0" borderId="31" xfId="1" applyFont="1" applyBorder="1" applyAlignment="1"/>
    <xf numFmtId="0" fontId="8" fillId="0" borderId="31" xfId="1" applyFont="1" applyBorder="1" applyAlignment="1">
      <alignment wrapText="1"/>
    </xf>
    <xf numFmtId="0" fontId="13" fillId="2" borderId="29" xfId="0" applyFont="1" applyFill="1" applyBorder="1" applyAlignment="1" applyProtection="1">
      <alignment horizontal="center" vertical="center" wrapText="1"/>
    </xf>
    <xf numFmtId="0" fontId="13" fillId="2" borderId="24" xfId="0" applyFont="1" applyFill="1" applyBorder="1" applyAlignment="1" applyProtection="1">
      <alignment horizontal="right" wrapText="1"/>
    </xf>
    <xf numFmtId="0" fontId="16" fillId="0" borderId="0" xfId="0" applyFont="1" applyProtection="1"/>
    <xf numFmtId="0" fontId="13" fillId="2" borderId="4" xfId="0" applyFont="1" applyFill="1" applyBorder="1" applyAlignment="1" applyProtection="1">
      <alignment horizontal="right" wrapText="1"/>
    </xf>
    <xf numFmtId="0" fontId="15" fillId="2" borderId="0" xfId="0" applyFont="1" applyFill="1" applyBorder="1" applyAlignment="1" applyProtection="1">
      <alignment horizontal="center" vertical="center"/>
    </xf>
    <xf numFmtId="0" fontId="20" fillId="2" borderId="0" xfId="0" applyFont="1" applyFill="1" applyBorder="1" applyAlignment="1" applyProtection="1">
      <alignment vertical="top" wrapText="1"/>
    </xf>
    <xf numFmtId="0" fontId="15" fillId="2" borderId="0" xfId="0" applyFont="1" applyFill="1" applyBorder="1" applyProtection="1"/>
    <xf numFmtId="0" fontId="15" fillId="0" borderId="33" xfId="0" applyFont="1" applyBorder="1" applyAlignment="1" applyProtection="1">
      <alignment horizontal="center" vertical="top"/>
    </xf>
    <xf numFmtId="0" fontId="15" fillId="0" borderId="34" xfId="0" applyFont="1" applyBorder="1" applyAlignment="1" applyProtection="1">
      <alignment vertical="justify" wrapText="1"/>
    </xf>
    <xf numFmtId="0" fontId="15" fillId="2" borderId="0" xfId="0" applyFont="1" applyFill="1" applyBorder="1" applyAlignment="1" applyProtection="1">
      <alignment vertical="top"/>
    </xf>
    <xf numFmtId="0" fontId="15" fillId="0" borderId="0" xfId="0" applyFont="1" applyAlignment="1" applyProtection="1">
      <alignment vertical="center"/>
    </xf>
    <xf numFmtId="7" fontId="13" fillId="0" borderId="0" xfId="0" applyNumberFormat="1" applyFont="1" applyBorder="1" applyAlignment="1" applyProtection="1">
      <alignment horizontal="left" vertical="center"/>
    </xf>
    <xf numFmtId="0" fontId="15" fillId="0" borderId="10" xfId="0" applyFont="1" applyBorder="1" applyAlignment="1" applyProtection="1">
      <alignment horizontal="center" vertical="top"/>
    </xf>
    <xf numFmtId="0" fontId="15" fillId="0" borderId="35" xfId="0" applyFont="1" applyBorder="1" applyAlignment="1" applyProtection="1">
      <alignment vertical="justify" wrapText="1"/>
    </xf>
    <xf numFmtId="0" fontId="15" fillId="0" borderId="36" xfId="0" applyFont="1" applyBorder="1" applyAlignment="1" applyProtection="1">
      <alignment horizontal="center" vertical="top"/>
    </xf>
    <xf numFmtId="0" fontId="15" fillId="0" borderId="37" xfId="0" applyFont="1" applyBorder="1" applyAlignment="1" applyProtection="1">
      <alignment vertical="justify" wrapText="1"/>
    </xf>
    <xf numFmtId="7" fontId="13" fillId="3" borderId="4" xfId="0" applyNumberFormat="1" applyFont="1" applyFill="1" applyBorder="1" applyAlignment="1" applyProtection="1">
      <alignment horizontal="left" vertical="center" wrapText="1"/>
    </xf>
    <xf numFmtId="0" fontId="15" fillId="2" borderId="1" xfId="0" applyFont="1" applyFill="1" applyBorder="1" applyAlignment="1" applyProtection="1">
      <alignment horizontal="center" vertical="top"/>
    </xf>
    <xf numFmtId="0" fontId="15" fillId="2" borderId="0" xfId="0" applyFont="1" applyFill="1" applyBorder="1" applyAlignment="1" applyProtection="1"/>
    <xf numFmtId="0" fontId="21" fillId="2" borderId="0" xfId="0" applyFont="1" applyFill="1" applyBorder="1" applyAlignment="1" applyProtection="1">
      <alignment horizontal="center"/>
    </xf>
    <xf numFmtId="0" fontId="15" fillId="0" borderId="16" xfId="0" applyFont="1" applyBorder="1" applyAlignment="1" applyProtection="1">
      <alignment horizontal="center" vertical="top"/>
    </xf>
    <xf numFmtId="0" fontId="15" fillId="0" borderId="9" xfId="0" applyFont="1" applyBorder="1" applyAlignment="1" applyProtection="1">
      <alignment vertical="top" wrapText="1"/>
    </xf>
    <xf numFmtId="0" fontId="23" fillId="0" borderId="0" xfId="0" applyFont="1" applyBorder="1" applyAlignment="1" applyProtection="1">
      <alignment vertical="center"/>
    </xf>
    <xf numFmtId="0" fontId="15" fillId="2" borderId="0" xfId="0" applyFont="1" applyFill="1" applyBorder="1" applyAlignment="1" applyProtection="1">
      <alignment vertical="center"/>
    </xf>
    <xf numFmtId="0" fontId="15" fillId="0" borderId="0" xfId="0" applyFont="1" applyBorder="1" applyAlignment="1" applyProtection="1">
      <alignment vertical="top" wrapText="1"/>
    </xf>
    <xf numFmtId="165" fontId="13" fillId="0" borderId="38" xfId="0" applyNumberFormat="1" applyFont="1" applyBorder="1" applyAlignment="1" applyProtection="1">
      <alignment horizontal="left" vertical="center" wrapText="1"/>
    </xf>
    <xf numFmtId="0" fontId="25" fillId="0" borderId="6" xfId="0" applyFont="1" applyBorder="1" applyAlignment="1" applyProtection="1">
      <alignment vertical="center"/>
    </xf>
    <xf numFmtId="0" fontId="21" fillId="2" borderId="0" xfId="0" applyFont="1" applyFill="1" applyBorder="1" applyAlignment="1" applyProtection="1">
      <alignment horizontal="center" vertical="top"/>
    </xf>
    <xf numFmtId="0" fontId="16" fillId="0" borderId="0" xfId="0" applyFont="1" applyBorder="1" applyProtection="1"/>
    <xf numFmtId="7" fontId="13" fillId="0" borderId="5" xfId="0" applyNumberFormat="1" applyFont="1" applyBorder="1" applyAlignment="1" applyProtection="1">
      <alignment horizontal="left" vertical="center" wrapText="1"/>
    </xf>
    <xf numFmtId="0" fontId="15" fillId="0" borderId="17" xfId="0" applyFont="1" applyBorder="1" applyAlignment="1" applyProtection="1">
      <alignment horizontal="center" vertical="top"/>
    </xf>
    <xf numFmtId="0" fontId="15" fillId="0" borderId="1" xfId="0" applyFont="1" applyBorder="1" applyAlignment="1" applyProtection="1">
      <alignment vertical="top" wrapText="1"/>
    </xf>
    <xf numFmtId="0" fontId="15" fillId="2" borderId="3" xfId="0" applyFont="1" applyFill="1" applyBorder="1" applyAlignment="1" applyProtection="1">
      <alignment horizontal="center" vertical="top"/>
    </xf>
    <xf numFmtId="0" fontId="15" fillId="0" borderId="0" xfId="0" applyFont="1" applyAlignment="1" applyProtection="1">
      <alignment vertical="top" wrapText="1"/>
    </xf>
    <xf numFmtId="0" fontId="15" fillId="2" borderId="6" xfId="0" applyFont="1" applyFill="1" applyBorder="1" applyAlignment="1" applyProtection="1">
      <alignment vertical="top"/>
    </xf>
    <xf numFmtId="7" fontId="13" fillId="0" borderId="0" xfId="0" applyNumberFormat="1" applyFont="1" applyBorder="1" applyAlignment="1" applyProtection="1">
      <alignment horizontal="left"/>
    </xf>
    <xf numFmtId="0" fontId="15" fillId="0" borderId="19" xfId="0" applyFont="1" applyBorder="1" applyAlignment="1" applyProtection="1">
      <alignment horizontal="center" vertical="top"/>
    </xf>
    <xf numFmtId="0" fontId="13" fillId="0" borderId="20" xfId="0" applyFont="1" applyBorder="1" applyAlignment="1" applyProtection="1">
      <alignment vertical="top" wrapText="1"/>
    </xf>
    <xf numFmtId="165" fontId="13" fillId="0" borderId="21" xfId="0" applyNumberFormat="1" applyFont="1" applyBorder="1" applyAlignment="1" applyProtection="1">
      <alignment horizontal="left" vertical="center" wrapText="1"/>
    </xf>
    <xf numFmtId="0" fontId="15" fillId="0" borderId="0" xfId="0" applyFont="1" applyAlignment="1" applyProtection="1"/>
    <xf numFmtId="0" fontId="15" fillId="0" borderId="15" xfId="0" applyFont="1" applyBorder="1" applyAlignment="1" applyProtection="1">
      <alignment horizontal="center" vertical="top"/>
    </xf>
    <xf numFmtId="0" fontId="15" fillId="2" borderId="9" xfId="0" applyFont="1" applyFill="1" applyBorder="1" applyAlignment="1" applyProtection="1">
      <alignment horizontal="center" vertical="top"/>
    </xf>
    <xf numFmtId="0" fontId="15" fillId="0" borderId="11" xfId="0" applyFont="1" applyBorder="1" applyAlignment="1" applyProtection="1">
      <alignment horizontal="center" vertical="top"/>
    </xf>
    <xf numFmtId="0" fontId="15" fillId="0" borderId="18" xfId="0" applyFont="1" applyBorder="1" applyAlignment="1" applyProtection="1">
      <alignment vertical="top" wrapText="1"/>
    </xf>
    <xf numFmtId="0" fontId="27" fillId="2" borderId="0" xfId="0" applyFont="1" applyFill="1" applyBorder="1" applyAlignment="1" applyProtection="1"/>
    <xf numFmtId="0" fontId="28" fillId="2" borderId="0" xfId="0" applyFont="1" applyFill="1" applyBorder="1" applyAlignment="1" applyProtection="1">
      <alignment horizontal="center" vertical="top"/>
    </xf>
    <xf numFmtId="0" fontId="29" fillId="2" borderId="6" xfId="0" applyFont="1" applyFill="1" applyBorder="1" applyAlignment="1" applyProtection="1">
      <alignment horizontal="left"/>
    </xf>
    <xf numFmtId="0" fontId="15" fillId="0" borderId="0" xfId="0" applyFont="1" applyBorder="1" applyAlignment="1" applyProtection="1"/>
    <xf numFmtId="0" fontId="29" fillId="0" borderId="17" xfId="0" applyFont="1" applyBorder="1" applyAlignment="1" applyProtection="1">
      <alignment horizontal="center" vertical="center"/>
    </xf>
    <xf numFmtId="0" fontId="29" fillId="0" borderId="0" xfId="0" applyFont="1" applyAlignment="1" applyProtection="1">
      <alignment horizontal="left" vertical="center" wrapText="1"/>
    </xf>
    <xf numFmtId="165" fontId="13" fillId="3" borderId="2" xfId="0" applyNumberFormat="1" applyFont="1" applyFill="1" applyBorder="1" applyAlignment="1" applyProtection="1">
      <alignment horizontal="left" vertical="center" wrapText="1"/>
    </xf>
    <xf numFmtId="0" fontId="30" fillId="2" borderId="6" xfId="0" applyFont="1" applyFill="1" applyBorder="1" applyAlignment="1" applyProtection="1">
      <alignment horizontal="left" vertical="top"/>
    </xf>
    <xf numFmtId="0" fontId="16" fillId="0" borderId="0" xfId="0" applyFont="1" applyBorder="1" applyAlignment="1" applyProtection="1"/>
    <xf numFmtId="0" fontId="15" fillId="0" borderId="0" xfId="0" applyFont="1" applyAlignment="1" applyProtection="1">
      <alignment vertical="center" wrapText="1"/>
    </xf>
    <xf numFmtId="0" fontId="13" fillId="0" borderId="22" xfId="0" applyFont="1" applyBorder="1" applyAlignment="1" applyProtection="1">
      <alignment vertical="top" wrapText="1"/>
    </xf>
    <xf numFmtId="7" fontId="13" fillId="0" borderId="21" xfId="0" applyNumberFormat="1" applyFont="1" applyBorder="1" applyAlignment="1" applyProtection="1">
      <alignment horizontal="left" vertical="center" wrapText="1"/>
    </xf>
    <xf numFmtId="0" fontId="15" fillId="0" borderId="0" xfId="0" applyFont="1" applyBorder="1" applyAlignment="1" applyProtection="1">
      <alignment horizontal="center" vertical="top"/>
    </xf>
    <xf numFmtId="0" fontId="15" fillId="0" borderId="18" xfId="0" applyFont="1" applyBorder="1" applyAlignment="1" applyProtection="1">
      <alignment vertical="center" wrapText="1"/>
    </xf>
    <xf numFmtId="0" fontId="15" fillId="0" borderId="1" xfId="0" applyFont="1" applyBorder="1" applyAlignment="1" applyProtection="1">
      <alignment horizontal="center" vertical="top"/>
    </xf>
    <xf numFmtId="0" fontId="15" fillId="0" borderId="0" xfId="0" applyFont="1" applyBorder="1" applyAlignment="1" applyProtection="1">
      <alignment vertical="top"/>
    </xf>
    <xf numFmtId="0" fontId="16" fillId="0" borderId="0" xfId="0" applyFont="1" applyAlignment="1" applyProtection="1"/>
    <xf numFmtId="0" fontId="15" fillId="0" borderId="13" xfId="0" applyFont="1" applyBorder="1" applyAlignment="1" applyProtection="1">
      <alignment vertical="top" wrapText="1"/>
    </xf>
    <xf numFmtId="7" fontId="13" fillId="0" borderId="38" xfId="0" applyNumberFormat="1" applyFont="1" applyBorder="1" applyAlignment="1" applyProtection="1">
      <alignment horizontal="left" vertical="center" wrapText="1"/>
    </xf>
    <xf numFmtId="0" fontId="15" fillId="2" borderId="6" xfId="0" applyFont="1" applyFill="1" applyBorder="1" applyAlignment="1" applyProtection="1">
      <alignment horizontal="left"/>
    </xf>
    <xf numFmtId="0" fontId="15" fillId="0" borderId="0" xfId="0" applyFont="1" applyBorder="1" applyAlignment="1" applyProtection="1">
      <alignment vertical="center" wrapText="1"/>
    </xf>
    <xf numFmtId="0" fontId="15" fillId="0" borderId="10" xfId="0" applyFont="1" applyBorder="1" applyAlignment="1" applyProtection="1">
      <alignment horizontal="center" vertical="center"/>
    </xf>
    <xf numFmtId="0" fontId="15" fillId="0" borderId="11" xfId="0" applyFont="1" applyBorder="1" applyAlignment="1" applyProtection="1">
      <alignment horizontal="center" vertical="top" wrapText="1"/>
    </xf>
    <xf numFmtId="0" fontId="29" fillId="0" borderId="13" xfId="0" applyFont="1" applyBorder="1" applyAlignment="1" applyProtection="1">
      <alignment horizontal="left" vertical="top"/>
    </xf>
    <xf numFmtId="0" fontId="15" fillId="0" borderId="23" xfId="0" applyFont="1" applyBorder="1" applyAlignment="1" applyProtection="1">
      <alignment horizontal="center" vertical="top" wrapText="1"/>
    </xf>
    <xf numFmtId="0" fontId="14" fillId="0" borderId="26" xfId="0" applyFont="1" applyBorder="1" applyAlignment="1" applyProtection="1">
      <alignment vertical="top" wrapText="1"/>
    </xf>
    <xf numFmtId="0" fontId="20" fillId="0" borderId="0" xfId="0" applyFont="1" applyBorder="1" applyAlignment="1" applyProtection="1"/>
    <xf numFmtId="7" fontId="34" fillId="5" borderId="28" xfId="0" applyNumberFormat="1" applyFont="1" applyFill="1" applyBorder="1" applyAlignment="1" applyProtection="1">
      <alignment horizontal="left" vertical="center" wrapText="1"/>
      <protection locked="0"/>
    </xf>
    <xf numFmtId="7" fontId="34" fillId="5" borderId="4" xfId="0" applyNumberFormat="1" applyFont="1" applyFill="1" applyBorder="1" applyAlignment="1" applyProtection="1">
      <alignment horizontal="left" vertical="center" wrapText="1"/>
      <protection locked="0"/>
    </xf>
    <xf numFmtId="164" fontId="34" fillId="6" borderId="30" xfId="0" applyNumberFormat="1" applyFont="1" applyFill="1" applyBorder="1" applyAlignment="1" applyProtection="1">
      <alignment horizontal="center" vertical="center" wrapText="1"/>
      <protection locked="0"/>
    </xf>
    <xf numFmtId="7" fontId="34" fillId="5" borderId="32" xfId="0" applyNumberFormat="1" applyFont="1" applyFill="1" applyBorder="1" applyAlignment="1" applyProtection="1">
      <alignment horizontal="left" vertical="center" wrapText="1"/>
      <protection locked="0"/>
    </xf>
    <xf numFmtId="165" fontId="34" fillId="7" borderId="7" xfId="0" applyNumberFormat="1" applyFont="1" applyFill="1" applyBorder="1" applyAlignment="1" applyProtection="1">
      <alignment horizontal="left" vertical="center" wrapText="1"/>
      <protection locked="0"/>
    </xf>
    <xf numFmtId="165" fontId="34" fillId="5" borderId="14" xfId="0" applyNumberFormat="1" applyFont="1" applyFill="1" applyBorder="1" applyAlignment="1" applyProtection="1">
      <alignment horizontal="left" vertical="center" wrapText="1"/>
      <protection locked="0"/>
    </xf>
    <xf numFmtId="165" fontId="34" fillId="5" borderId="2" xfId="0" applyNumberFormat="1" applyFont="1" applyFill="1" applyBorder="1" applyAlignment="1" applyProtection="1">
      <alignment horizontal="left" vertical="center" wrapText="1"/>
      <protection locked="0"/>
    </xf>
    <xf numFmtId="7" fontId="34" fillId="5" borderId="12" xfId="0" applyNumberFormat="1" applyFont="1" applyFill="1" applyBorder="1" applyAlignment="1" applyProtection="1">
      <alignment horizontal="left" vertical="center" wrapText="1"/>
      <protection locked="0"/>
    </xf>
    <xf numFmtId="7" fontId="34" fillId="5" borderId="50" xfId="0" applyNumberFormat="1" applyFont="1" applyFill="1" applyBorder="1" applyAlignment="1" applyProtection="1">
      <alignment horizontal="left" vertical="center" wrapText="1"/>
      <protection locked="0"/>
    </xf>
    <xf numFmtId="7" fontId="34" fillId="5" borderId="14" xfId="0" applyNumberFormat="1" applyFont="1" applyFill="1" applyBorder="1" applyAlignment="1" applyProtection="1">
      <alignment horizontal="left" vertical="center" wrapText="1"/>
      <protection locked="0"/>
    </xf>
    <xf numFmtId="0" fontId="29" fillId="9" borderId="6" xfId="0" applyFont="1" applyFill="1" applyBorder="1" applyAlignment="1" applyProtection="1">
      <alignment horizontal="left"/>
    </xf>
    <xf numFmtId="0" fontId="29" fillId="8" borderId="17" xfId="0" applyFont="1" applyFill="1" applyBorder="1" applyAlignment="1" applyProtection="1">
      <alignment horizontal="center" vertical="center"/>
    </xf>
    <xf numFmtId="0" fontId="29" fillId="8" borderId="0" xfId="0" applyFont="1" applyFill="1" applyAlignment="1" applyProtection="1">
      <alignment horizontal="left" vertical="center" wrapText="1"/>
    </xf>
    <xf numFmtId="0" fontId="35" fillId="8" borderId="0" xfId="0" applyFont="1" applyFill="1" applyProtection="1"/>
    <xf numFmtId="0" fontId="29" fillId="9" borderId="0" xfId="0" applyFont="1" applyFill="1" applyBorder="1" applyProtection="1"/>
    <xf numFmtId="0" fontId="29" fillId="8" borderId="33" xfId="0" applyFont="1" applyFill="1" applyBorder="1" applyAlignment="1" applyProtection="1">
      <alignment horizontal="center" vertical="top"/>
    </xf>
    <xf numFmtId="0" fontId="29" fillId="8" borderId="34" xfId="0" applyFont="1" applyFill="1" applyBorder="1" applyAlignment="1" applyProtection="1">
      <alignment vertical="justify" wrapText="1"/>
    </xf>
    <xf numFmtId="7" fontId="14" fillId="3" borderId="4" xfId="0" applyNumberFormat="1" applyFont="1" applyFill="1" applyBorder="1" applyAlignment="1" applyProtection="1">
      <alignment horizontal="left" vertical="center" wrapText="1"/>
      <protection locked="0"/>
    </xf>
    <xf numFmtId="0" fontId="29" fillId="9" borderId="0" xfId="0" applyFont="1" applyFill="1" applyBorder="1" applyAlignment="1" applyProtection="1">
      <alignment vertical="top"/>
    </xf>
    <xf numFmtId="0" fontId="29" fillId="8" borderId="0" xfId="0" applyFont="1" applyFill="1" applyAlignment="1" applyProtection="1">
      <alignment vertical="center"/>
    </xf>
    <xf numFmtId="7" fontId="14" fillId="8" borderId="0" xfId="0" applyNumberFormat="1" applyFont="1" applyFill="1" applyBorder="1" applyAlignment="1" applyProtection="1">
      <alignment horizontal="left" vertical="center"/>
    </xf>
    <xf numFmtId="0" fontId="29" fillId="8" borderId="10" xfId="0" applyFont="1" applyFill="1" applyBorder="1" applyAlignment="1" applyProtection="1">
      <alignment horizontal="center" vertical="top"/>
    </xf>
    <xf numFmtId="0" fontId="29" fillId="8" borderId="35" xfId="0" applyFont="1" applyFill="1" applyBorder="1" applyAlignment="1" applyProtection="1">
      <alignment vertical="justify" wrapText="1"/>
    </xf>
    <xf numFmtId="0" fontId="29" fillId="8" borderId="36" xfId="0" applyFont="1" applyFill="1" applyBorder="1" applyAlignment="1" applyProtection="1">
      <alignment horizontal="center" vertical="top"/>
    </xf>
    <xf numFmtId="0" fontId="29" fillId="8" borderId="37" xfId="0" applyFont="1" applyFill="1" applyBorder="1" applyAlignment="1" applyProtection="1">
      <alignment vertical="justify" wrapText="1"/>
    </xf>
    <xf numFmtId="7" fontId="14" fillId="3" borderId="4" xfId="0" applyNumberFormat="1" applyFont="1" applyFill="1" applyBorder="1" applyAlignment="1" applyProtection="1">
      <alignment horizontal="left" vertical="center" wrapText="1"/>
    </xf>
    <xf numFmtId="0" fontId="29" fillId="9" borderId="1" xfId="0" applyFont="1" applyFill="1" applyBorder="1" applyAlignment="1" applyProtection="1">
      <alignment horizontal="center" vertical="top"/>
    </xf>
    <xf numFmtId="0" fontId="29" fillId="9" borderId="0" xfId="0" applyFont="1" applyFill="1" applyBorder="1" applyAlignment="1" applyProtection="1"/>
    <xf numFmtId="0" fontId="24" fillId="9" borderId="0" xfId="0" applyFont="1" applyFill="1" applyBorder="1" applyAlignment="1" applyProtection="1">
      <alignment horizontal="center"/>
    </xf>
    <xf numFmtId="0" fontId="29" fillId="8" borderId="16" xfId="0" applyFont="1" applyFill="1" applyBorder="1" applyAlignment="1" applyProtection="1">
      <alignment horizontal="center" vertical="top"/>
    </xf>
    <xf numFmtId="0" fontId="29" fillId="8" borderId="9" xfId="0" applyFont="1" applyFill="1" applyBorder="1" applyAlignment="1" applyProtection="1">
      <alignment vertical="top" wrapText="1"/>
    </xf>
    <xf numFmtId="0" fontId="39" fillId="8" borderId="0" xfId="0" applyFont="1" applyFill="1" applyBorder="1" applyAlignment="1" applyProtection="1">
      <alignment vertical="center"/>
    </xf>
    <xf numFmtId="0" fontId="29" fillId="9" borderId="0" xfId="0" applyFont="1" applyFill="1" applyBorder="1" applyAlignment="1" applyProtection="1">
      <alignment vertical="center"/>
    </xf>
    <xf numFmtId="0" fontId="29" fillId="8" borderId="0" xfId="0" applyFont="1" applyFill="1" applyBorder="1" applyAlignment="1" applyProtection="1">
      <alignment vertical="top" wrapText="1"/>
    </xf>
    <xf numFmtId="165" fontId="14" fillId="8" borderId="38" xfId="0" applyNumberFormat="1" applyFont="1" applyFill="1" applyBorder="1" applyAlignment="1" applyProtection="1">
      <alignment horizontal="left" vertical="center" wrapText="1"/>
    </xf>
    <xf numFmtId="0" fontId="39" fillId="8" borderId="6" xfId="0" applyFont="1" applyFill="1" applyBorder="1" applyAlignment="1" applyProtection="1">
      <alignment vertical="center"/>
    </xf>
    <xf numFmtId="0" fontId="24" fillId="9" borderId="0" xfId="0" applyFont="1" applyFill="1" applyBorder="1" applyAlignment="1" applyProtection="1">
      <alignment horizontal="center" vertical="top"/>
    </xf>
    <xf numFmtId="0" fontId="35" fillId="8" borderId="0" xfId="0" applyFont="1" applyFill="1" applyBorder="1" applyProtection="1"/>
    <xf numFmtId="7" fontId="14" fillId="8" borderId="5" xfId="0" applyNumberFormat="1" applyFont="1" applyFill="1" applyBorder="1" applyAlignment="1" applyProtection="1">
      <alignment horizontal="left" vertical="center" wrapText="1"/>
    </xf>
    <xf numFmtId="0" fontId="29" fillId="8" borderId="17" xfId="0" applyFont="1" applyFill="1" applyBorder="1" applyAlignment="1" applyProtection="1">
      <alignment horizontal="center" vertical="top"/>
    </xf>
    <xf numFmtId="0" fontId="29" fillId="8" borderId="1" xfId="0" applyFont="1" applyFill="1" applyBorder="1" applyAlignment="1" applyProtection="1">
      <alignment vertical="top" wrapText="1"/>
    </xf>
    <xf numFmtId="0" fontId="29" fillId="9" borderId="3" xfId="0" applyFont="1" applyFill="1" applyBorder="1" applyAlignment="1" applyProtection="1">
      <alignment horizontal="center" vertical="top"/>
    </xf>
    <xf numFmtId="0" fontId="29" fillId="8" borderId="0" xfId="0" applyFont="1" applyFill="1" applyAlignment="1" applyProtection="1">
      <alignment vertical="top" wrapText="1"/>
    </xf>
    <xf numFmtId="165" fontId="14" fillId="8" borderId="7" xfId="0" applyNumberFormat="1" applyFont="1" applyFill="1" applyBorder="1" applyAlignment="1" applyProtection="1">
      <alignment horizontal="left" vertical="center" wrapText="1"/>
      <protection locked="0"/>
    </xf>
    <xf numFmtId="0" fontId="29" fillId="9" borderId="6" xfId="0" applyFont="1" applyFill="1" applyBorder="1" applyAlignment="1" applyProtection="1">
      <alignment vertical="top"/>
    </xf>
    <xf numFmtId="7" fontId="14" fillId="8" borderId="0" xfId="0" applyNumberFormat="1" applyFont="1" applyFill="1" applyBorder="1" applyAlignment="1" applyProtection="1">
      <alignment horizontal="left"/>
    </xf>
    <xf numFmtId="0" fontId="29" fillId="8" borderId="19" xfId="0" applyFont="1" applyFill="1" applyBorder="1" applyAlignment="1" applyProtection="1">
      <alignment horizontal="center" vertical="top"/>
    </xf>
    <xf numFmtId="0" fontId="14" fillId="8" borderId="20" xfId="0" applyFont="1" applyFill="1" applyBorder="1" applyAlignment="1" applyProtection="1">
      <alignment vertical="top" wrapText="1"/>
    </xf>
    <xf numFmtId="165" fontId="14" fillId="8" borderId="21" xfId="0" applyNumberFormat="1" applyFont="1" applyFill="1" applyBorder="1" applyAlignment="1" applyProtection="1">
      <alignment horizontal="left" vertical="center" wrapText="1"/>
    </xf>
    <xf numFmtId="0" fontId="29" fillId="8" borderId="0" xfId="0" applyFont="1" applyFill="1" applyAlignment="1" applyProtection="1"/>
    <xf numFmtId="0" fontId="29" fillId="8" borderId="15" xfId="0" applyFont="1" applyFill="1" applyBorder="1" applyAlignment="1" applyProtection="1">
      <alignment horizontal="center" vertical="top"/>
    </xf>
    <xf numFmtId="0" fontId="29" fillId="9" borderId="9" xfId="0" applyFont="1" applyFill="1" applyBorder="1" applyAlignment="1" applyProtection="1">
      <alignment horizontal="center" vertical="top"/>
    </xf>
    <xf numFmtId="0" fontId="41" fillId="9" borderId="0" xfId="0" applyFont="1" applyFill="1" applyBorder="1" applyAlignment="1" applyProtection="1">
      <alignment horizontal="center" vertical="top"/>
    </xf>
    <xf numFmtId="165" fontId="14" fillId="3" borderId="2" xfId="0" applyNumberFormat="1" applyFont="1" applyFill="1" applyBorder="1" applyAlignment="1" applyProtection="1">
      <alignment horizontal="left" vertical="center" wrapText="1"/>
      <protection locked="0"/>
    </xf>
    <xf numFmtId="165" fontId="14" fillId="3" borderId="2" xfId="0" applyNumberFormat="1" applyFont="1" applyFill="1" applyBorder="1" applyAlignment="1" applyProtection="1">
      <alignment horizontal="left" vertical="center" wrapText="1"/>
    </xf>
    <xf numFmtId="0" fontId="39" fillId="9" borderId="6" xfId="0" applyFont="1" applyFill="1" applyBorder="1" applyAlignment="1" applyProtection="1">
      <alignment horizontal="left" vertical="top"/>
    </xf>
    <xf numFmtId="0" fontId="29" fillId="8" borderId="0" xfId="0" applyFont="1" applyFill="1" applyAlignment="1" applyProtection="1">
      <alignment vertical="center" wrapText="1"/>
    </xf>
    <xf numFmtId="7" fontId="14" fillId="3" borderId="12" xfId="0" applyNumberFormat="1" applyFont="1" applyFill="1" applyBorder="1" applyAlignment="1" applyProtection="1">
      <alignment horizontal="left" vertical="center" wrapText="1"/>
      <protection locked="0"/>
    </xf>
    <xf numFmtId="0" fontId="14" fillId="8" borderId="22" xfId="0" applyFont="1" applyFill="1" applyBorder="1" applyAlignment="1" applyProtection="1">
      <alignment vertical="top" wrapText="1"/>
    </xf>
    <xf numFmtId="7" fontId="14" fillId="8" borderId="21" xfId="0" applyNumberFormat="1" applyFont="1" applyFill="1" applyBorder="1" applyAlignment="1" applyProtection="1">
      <alignment horizontal="left" vertical="center" wrapText="1"/>
    </xf>
    <xf numFmtId="0" fontId="29" fillId="8" borderId="0" xfId="0" applyFont="1" applyFill="1" applyBorder="1" applyAlignment="1" applyProtection="1">
      <alignment horizontal="center" vertical="top"/>
    </xf>
    <xf numFmtId="7" fontId="14" fillId="3" borderId="50" xfId="0" applyNumberFormat="1" applyFont="1" applyFill="1" applyBorder="1" applyAlignment="1" applyProtection="1">
      <alignment horizontal="left" vertical="center" wrapText="1"/>
      <protection locked="0"/>
    </xf>
    <xf numFmtId="0" fontId="29" fillId="8" borderId="0" xfId="0" applyFont="1" applyFill="1" applyBorder="1" applyAlignment="1" applyProtection="1">
      <alignment vertical="top"/>
    </xf>
    <xf numFmtId="0" fontId="29" fillId="8" borderId="0" xfId="0" applyFont="1" applyFill="1" applyBorder="1" applyAlignment="1" applyProtection="1">
      <alignment vertical="center" wrapText="1"/>
    </xf>
    <xf numFmtId="0" fontId="29" fillId="8" borderId="10" xfId="0" applyFont="1" applyFill="1" applyBorder="1" applyAlignment="1" applyProtection="1">
      <alignment horizontal="center" vertical="center"/>
    </xf>
    <xf numFmtId="0" fontId="16" fillId="0" borderId="0" xfId="0" applyFont="1" applyAlignment="1">
      <alignment wrapText="1"/>
    </xf>
    <xf numFmtId="0" fontId="16" fillId="0" borderId="0" xfId="0" applyFont="1"/>
    <xf numFmtId="0" fontId="14" fillId="4" borderId="32" xfId="3" applyFont="1" applyFill="1" applyBorder="1" applyAlignment="1" applyProtection="1">
      <alignment horizontal="right" vertical="center" wrapText="1"/>
    </xf>
    <xf numFmtId="0" fontId="29" fillId="4" borderId="0" xfId="3" applyFont="1" applyFill="1" applyBorder="1" applyAlignment="1" applyProtection="1">
      <alignment vertical="top" wrapText="1"/>
    </xf>
    <xf numFmtId="0" fontId="29" fillId="4" borderId="0" xfId="3" applyFont="1" applyFill="1" applyBorder="1" applyProtection="1"/>
    <xf numFmtId="0" fontId="29" fillId="0" borderId="33" xfId="3" applyFont="1" applyBorder="1" applyAlignment="1" applyProtection="1">
      <alignment horizontal="center" vertical="center"/>
    </xf>
    <xf numFmtId="0" fontId="29" fillId="0" borderId="34" xfId="3" applyFont="1" applyBorder="1" applyAlignment="1" applyProtection="1">
      <alignment vertical="center" wrapText="1"/>
    </xf>
    <xf numFmtId="0" fontId="29" fillId="4" borderId="10" xfId="3" applyFont="1" applyFill="1" applyBorder="1" applyAlignment="1" applyProtection="1">
      <alignment vertical="top" wrapText="1"/>
    </xf>
    <xf numFmtId="0" fontId="29" fillId="0" borderId="10" xfId="3" applyFont="1" applyBorder="1" applyAlignment="1" applyProtection="1">
      <alignment horizontal="center" vertical="center"/>
    </xf>
    <xf numFmtId="0" fontId="29" fillId="0" borderId="35" xfId="3" applyFont="1" applyBorder="1" applyAlignment="1" applyProtection="1">
      <alignment vertical="center" wrapText="1"/>
    </xf>
    <xf numFmtId="0" fontId="29" fillId="0" borderId="36" xfId="3" applyFont="1" applyBorder="1" applyAlignment="1" applyProtection="1">
      <alignment horizontal="center" vertical="center"/>
    </xf>
    <xf numFmtId="0" fontId="29" fillId="0" borderId="37" xfId="3" applyFont="1" applyBorder="1" applyAlignment="1" applyProtection="1">
      <alignment vertical="center" wrapText="1"/>
    </xf>
    <xf numFmtId="0" fontId="29" fillId="0" borderId="40" xfId="3" applyFont="1" applyBorder="1" applyAlignment="1" applyProtection="1">
      <alignment horizontal="center" vertical="center"/>
    </xf>
    <xf numFmtId="0" fontId="29" fillId="0" borderId="43" xfId="3" applyFont="1" applyBorder="1" applyAlignment="1" applyProtection="1">
      <alignment vertical="center" wrapText="1"/>
    </xf>
    <xf numFmtId="0" fontId="15" fillId="0" borderId="45" xfId="0" applyFont="1" applyBorder="1" applyAlignment="1" applyProtection="1">
      <alignment horizontal="center" vertical="top"/>
    </xf>
    <xf numFmtId="0" fontId="15" fillId="0" borderId="46" xfId="0" applyFont="1" applyBorder="1" applyAlignment="1" applyProtection="1">
      <alignment vertical="top" wrapText="1"/>
    </xf>
    <xf numFmtId="0" fontId="29" fillId="0" borderId="0" xfId="3" applyFont="1" applyFill="1" applyBorder="1" applyAlignment="1" applyProtection="1">
      <alignment horizontal="center" vertical="center"/>
    </xf>
    <xf numFmtId="0" fontId="29" fillId="0" borderId="0" xfId="3" applyFont="1" applyFill="1" applyBorder="1" applyAlignment="1" applyProtection="1">
      <alignment vertical="center" wrapText="1"/>
    </xf>
    <xf numFmtId="44" fontId="14" fillId="0" borderId="0" xfId="4" applyNumberFormat="1" applyFont="1" applyFill="1" applyBorder="1" applyAlignment="1" applyProtection="1">
      <alignment vertical="center" wrapText="1"/>
    </xf>
    <xf numFmtId="0" fontId="29" fillId="0" borderId="19" xfId="3" applyFont="1" applyBorder="1" applyAlignment="1" applyProtection="1">
      <alignment horizontal="center" vertical="center"/>
    </xf>
    <xf numFmtId="0" fontId="29" fillId="0" borderId="20" xfId="3" applyFont="1" applyBorder="1" applyAlignment="1" applyProtection="1">
      <alignment vertical="center" wrapText="1"/>
    </xf>
    <xf numFmtId="0" fontId="29" fillId="0" borderId="47" xfId="3" applyFont="1" applyBorder="1" applyAlignment="1" applyProtection="1">
      <alignment vertical="center" wrapText="1"/>
    </xf>
    <xf numFmtId="0" fontId="29" fillId="0" borderId="42" xfId="3" applyFont="1" applyBorder="1" applyAlignment="1" applyProtection="1">
      <alignment vertical="center" wrapText="1"/>
    </xf>
    <xf numFmtId="7" fontId="13" fillId="0" borderId="5" xfId="2" applyNumberFormat="1" applyFont="1" applyBorder="1" applyAlignment="1" applyProtection="1">
      <alignment horizontal="left" vertical="center" wrapText="1"/>
    </xf>
    <xf numFmtId="0" fontId="29" fillId="0" borderId="48" xfId="3" applyFont="1" applyBorder="1" applyAlignment="1" applyProtection="1">
      <alignment vertical="center" wrapText="1"/>
    </xf>
    <xf numFmtId="7" fontId="14" fillId="0" borderId="32" xfId="3" applyNumberFormat="1" applyFont="1" applyFill="1" applyBorder="1" applyAlignment="1" applyProtection="1">
      <alignment horizontal="left" vertical="center" wrapText="1"/>
    </xf>
    <xf numFmtId="165" fontId="34" fillId="7" borderId="51" xfId="0" applyNumberFormat="1" applyFont="1" applyFill="1" applyBorder="1" applyAlignment="1" applyProtection="1">
      <alignment horizontal="left" vertical="center" wrapText="1"/>
      <protection locked="0"/>
    </xf>
    <xf numFmtId="0" fontId="42" fillId="0" borderId="52" xfId="0" applyFont="1" applyBorder="1"/>
    <xf numFmtId="1" fontId="34" fillId="7" borderId="7" xfId="0" applyNumberFormat="1" applyFont="1" applyFill="1" applyBorder="1" applyAlignment="1" applyProtection="1">
      <alignment horizontal="left" vertical="center" wrapText="1"/>
      <protection locked="0"/>
    </xf>
    <xf numFmtId="0" fontId="35" fillId="8" borderId="0" xfId="0" applyFont="1" applyFill="1" applyAlignment="1" applyProtection="1"/>
    <xf numFmtId="0" fontId="29" fillId="8" borderId="0" xfId="0" applyFont="1" applyFill="1" applyBorder="1" applyAlignment="1" applyProtection="1"/>
    <xf numFmtId="0" fontId="35" fillId="8" borderId="0" xfId="0" applyFont="1" applyFill="1" applyBorder="1" applyAlignment="1" applyProtection="1"/>
    <xf numFmtId="7" fontId="13" fillId="0" borderId="53" xfId="0" applyNumberFormat="1" applyFont="1" applyBorder="1" applyAlignment="1" applyProtection="1">
      <alignment horizontal="left" vertical="center" wrapText="1"/>
    </xf>
    <xf numFmtId="7" fontId="13" fillId="0" borderId="54" xfId="0" applyNumberFormat="1" applyFont="1" applyBorder="1" applyAlignment="1" applyProtection="1">
      <alignment horizontal="left" vertical="center" wrapText="1"/>
    </xf>
    <xf numFmtId="37" fontId="34" fillId="5" borderId="55" xfId="0" applyNumberFormat="1" applyFont="1" applyFill="1" applyBorder="1" applyAlignment="1" applyProtection="1">
      <alignment horizontal="left" vertical="center" wrapText="1"/>
      <protection locked="0"/>
    </xf>
    <xf numFmtId="7" fontId="13" fillId="0" borderId="56" xfId="0" applyNumberFormat="1" applyFont="1" applyBorder="1" applyAlignment="1" applyProtection="1">
      <alignment horizontal="left" vertical="center" wrapText="1"/>
    </xf>
    <xf numFmtId="1" fontId="34" fillId="5" borderId="57" xfId="0" applyNumberFormat="1" applyFont="1" applyFill="1" applyBorder="1" applyAlignment="1" applyProtection="1">
      <alignment horizontal="left"/>
      <protection locked="0"/>
    </xf>
    <xf numFmtId="5" fontId="13" fillId="0" borderId="58" xfId="0" applyNumberFormat="1" applyFont="1" applyBorder="1" applyAlignment="1" applyProtection="1">
      <alignment horizontal="left" vertical="center" wrapText="1"/>
    </xf>
    <xf numFmtId="0" fontId="29" fillId="8" borderId="60" xfId="0" applyFont="1" applyFill="1" applyBorder="1" applyAlignment="1" applyProtection="1">
      <alignment vertical="center" wrapText="1"/>
    </xf>
    <xf numFmtId="0" fontId="14" fillId="8" borderId="59" xfId="0" applyFont="1" applyFill="1" applyBorder="1" applyAlignment="1" applyProtection="1">
      <alignment vertical="top" wrapText="1"/>
    </xf>
    <xf numFmtId="0" fontId="29" fillId="8" borderId="61" xfId="0" applyFont="1" applyFill="1" applyBorder="1" applyAlignment="1" applyProtection="1">
      <alignment vertical="top"/>
    </xf>
    <xf numFmtId="0" fontId="29" fillId="8" borderId="64" xfId="0" applyFont="1" applyFill="1" applyBorder="1" applyAlignment="1" applyProtection="1">
      <alignment horizontal="left" vertical="top"/>
    </xf>
    <xf numFmtId="0" fontId="29" fillId="8" borderId="65" xfId="0" applyFont="1" applyFill="1" applyBorder="1" applyAlignment="1" applyProtection="1">
      <alignment horizontal="center" vertical="top"/>
    </xf>
    <xf numFmtId="0" fontId="29" fillId="8" borderId="66" xfId="0" applyFont="1" applyFill="1" applyBorder="1" applyAlignment="1" applyProtection="1">
      <alignment horizontal="center" vertical="top" wrapText="1"/>
    </xf>
    <xf numFmtId="0" fontId="29" fillId="8" borderId="67" xfId="0" applyFont="1" applyFill="1" applyBorder="1" applyAlignment="1" applyProtection="1">
      <alignment horizontal="center" vertical="top" wrapText="1"/>
    </xf>
    <xf numFmtId="0" fontId="29" fillId="8" borderId="68" xfId="0" applyFont="1" applyFill="1" applyBorder="1" applyAlignment="1" applyProtection="1">
      <alignment horizontal="center" vertical="top"/>
    </xf>
    <xf numFmtId="0" fontId="29" fillId="8" borderId="69" xfId="0" applyFont="1" applyFill="1" applyBorder="1" applyAlignment="1" applyProtection="1">
      <alignment vertical="top" wrapText="1"/>
    </xf>
    <xf numFmtId="0" fontId="29" fillId="8" borderId="72" xfId="0" applyFont="1" applyFill="1" applyBorder="1" applyAlignment="1" applyProtection="1">
      <alignment horizontal="center" vertical="top"/>
    </xf>
    <xf numFmtId="0" fontId="29" fillId="8" borderId="66" xfId="0" applyFont="1" applyFill="1" applyBorder="1" applyAlignment="1" applyProtection="1">
      <alignment horizontal="center" vertical="top"/>
    </xf>
    <xf numFmtId="0" fontId="29" fillId="8" borderId="74" xfId="0" applyFont="1" applyFill="1" applyBorder="1" applyAlignment="1" applyProtection="1">
      <alignment vertical="center" wrapText="1"/>
    </xf>
    <xf numFmtId="0" fontId="29" fillId="9" borderId="72" xfId="0" applyFont="1" applyFill="1" applyBorder="1" applyAlignment="1" applyProtection="1">
      <alignment horizontal="center" vertical="top"/>
    </xf>
    <xf numFmtId="0" fontId="40" fillId="9" borderId="61" xfId="0" applyFont="1" applyFill="1" applyBorder="1" applyAlignment="1" applyProtection="1"/>
    <xf numFmtId="0" fontId="14" fillId="9" borderId="77" xfId="0" applyFont="1" applyFill="1" applyBorder="1" applyAlignment="1" applyProtection="1">
      <alignment horizontal="right" wrapText="1"/>
    </xf>
    <xf numFmtId="0" fontId="14" fillId="9" borderId="78" xfId="0" applyFont="1" applyFill="1" applyBorder="1" applyAlignment="1" applyProtection="1">
      <alignment horizontal="right" wrapText="1"/>
    </xf>
    <xf numFmtId="0" fontId="20" fillId="9" borderId="79" xfId="0" applyFont="1" applyFill="1" applyBorder="1" applyAlignment="1" applyProtection="1">
      <alignment vertical="top" wrapText="1"/>
    </xf>
    <xf numFmtId="0" fontId="14" fillId="9" borderId="72" xfId="0" applyFont="1" applyFill="1" applyBorder="1" applyAlignment="1" applyProtection="1">
      <alignment horizontal="center" vertical="center" wrapText="1"/>
    </xf>
    <xf numFmtId="0" fontId="29" fillId="9" borderId="83" xfId="0" applyFont="1" applyFill="1" applyBorder="1" applyAlignment="1" applyProtection="1">
      <alignment horizontal="center" vertical="center"/>
    </xf>
    <xf numFmtId="49" fontId="34" fillId="5" borderId="8" xfId="0" applyNumberFormat="1" applyFont="1" applyFill="1" applyBorder="1" applyAlignment="1" applyProtection="1">
      <alignment horizontal="left" vertical="center" wrapText="1"/>
      <protection locked="0"/>
    </xf>
    <xf numFmtId="49" fontId="14" fillId="3" borderId="8" xfId="0" applyNumberFormat="1" applyFont="1" applyFill="1" applyBorder="1" applyAlignment="1" applyProtection="1">
      <alignment horizontal="left" vertical="center" wrapText="1"/>
      <protection locked="0"/>
    </xf>
    <xf numFmtId="49" fontId="14" fillId="3" borderId="8" xfId="0" quotePrefix="1" applyNumberFormat="1" applyFont="1" applyFill="1" applyBorder="1" applyAlignment="1" applyProtection="1">
      <alignment horizontal="left" vertical="center" wrapText="1"/>
      <protection locked="0"/>
    </xf>
    <xf numFmtId="7" fontId="14" fillId="3" borderId="84" xfId="0" applyNumberFormat="1" applyFont="1" applyFill="1" applyBorder="1" applyAlignment="1" applyProtection="1">
      <alignment horizontal="left" vertical="center" wrapText="1"/>
      <protection locked="0"/>
    </xf>
    <xf numFmtId="0" fontId="29" fillId="8" borderId="10" xfId="0" applyFont="1" applyFill="1" applyBorder="1" applyAlignment="1" applyProtection="1">
      <alignment vertical="top"/>
    </xf>
    <xf numFmtId="0" fontId="29" fillId="8" borderId="87" xfId="0" applyFont="1" applyFill="1" applyBorder="1" applyAlignment="1" applyProtection="1">
      <alignment horizontal="center" vertical="top"/>
    </xf>
    <xf numFmtId="0" fontId="29" fillId="8" borderId="88" xfId="0" applyFont="1" applyFill="1" applyBorder="1" applyAlignment="1" applyProtection="1">
      <alignment horizontal="center" vertical="top"/>
    </xf>
    <xf numFmtId="0" fontId="29" fillId="8" borderId="88" xfId="0" applyFont="1" applyFill="1" applyBorder="1" applyAlignment="1" applyProtection="1">
      <alignment horizontal="center" vertical="top" wrapText="1"/>
    </xf>
    <xf numFmtId="0" fontId="29" fillId="8" borderId="89" xfId="0" applyFont="1" applyFill="1" applyBorder="1" applyAlignment="1" applyProtection="1">
      <alignment horizontal="center" vertical="top"/>
    </xf>
    <xf numFmtId="49" fontId="14" fillId="3" borderId="8" xfId="0" applyNumberFormat="1" applyFont="1" applyFill="1" applyBorder="1" applyAlignment="1" applyProtection="1">
      <alignment horizontal="left" vertical="center" wrapText="1"/>
    </xf>
    <xf numFmtId="7" fontId="14" fillId="3" borderId="81" xfId="0" applyNumberFormat="1" applyFont="1" applyFill="1" applyBorder="1" applyAlignment="1" applyProtection="1">
      <alignment horizontal="left" vertical="center" wrapText="1"/>
    </xf>
    <xf numFmtId="164" fontId="14" fillId="10" borderId="9" xfId="0" applyNumberFormat="1" applyFont="1" applyFill="1" applyBorder="1" applyAlignment="1" applyProtection="1">
      <alignment horizontal="center" vertical="center" wrapText="1"/>
    </xf>
    <xf numFmtId="49" fontId="14" fillId="3" borderId="8" xfId="0" quotePrefix="1" applyNumberFormat="1" applyFont="1" applyFill="1" applyBorder="1" applyAlignment="1" applyProtection="1">
      <alignment horizontal="left" vertical="center" wrapText="1"/>
    </xf>
    <xf numFmtId="7" fontId="14" fillId="3" borderId="32" xfId="0" applyNumberFormat="1" applyFont="1" applyFill="1" applyBorder="1" applyAlignment="1" applyProtection="1">
      <alignment horizontal="left" vertical="center" wrapText="1"/>
    </xf>
    <xf numFmtId="165" fontId="14" fillId="8" borderId="7" xfId="0" applyNumberFormat="1" applyFont="1" applyFill="1" applyBorder="1" applyAlignment="1" applyProtection="1">
      <alignment horizontal="left" vertical="center" wrapText="1"/>
    </xf>
    <xf numFmtId="165" fontId="14" fillId="3" borderId="76" xfId="0" applyNumberFormat="1" applyFont="1" applyFill="1" applyBorder="1" applyAlignment="1" applyProtection="1">
      <alignment horizontal="left" vertical="center" wrapText="1"/>
    </xf>
    <xf numFmtId="7" fontId="14" fillId="3" borderId="12" xfId="0" applyNumberFormat="1" applyFont="1" applyFill="1" applyBorder="1" applyAlignment="1" applyProtection="1">
      <alignment horizontal="left" vertical="center" wrapText="1"/>
    </xf>
    <xf numFmtId="165" fontId="14" fillId="3" borderId="75" xfId="0" applyNumberFormat="1" applyFont="1" applyFill="1" applyBorder="1" applyAlignment="1" applyProtection="1">
      <alignment horizontal="left" vertical="center" wrapText="1"/>
    </xf>
    <xf numFmtId="7" fontId="14" fillId="3" borderId="84" xfId="0" applyNumberFormat="1" applyFont="1" applyFill="1" applyBorder="1" applyAlignment="1" applyProtection="1">
      <alignment horizontal="left" vertical="center" wrapText="1"/>
    </xf>
    <xf numFmtId="7" fontId="14" fillId="3" borderId="6" xfId="0" applyNumberFormat="1" applyFont="1" applyFill="1" applyBorder="1" applyAlignment="1" applyProtection="1">
      <alignment horizontal="left" vertical="center" wrapText="1"/>
    </xf>
    <xf numFmtId="7" fontId="14" fillId="3" borderId="70" xfId="0" applyNumberFormat="1" applyFont="1" applyFill="1" applyBorder="1" applyAlignment="1" applyProtection="1">
      <alignment horizontal="left" vertical="center" wrapText="1"/>
    </xf>
    <xf numFmtId="7" fontId="14" fillId="3" borderId="50" xfId="0" applyNumberFormat="1" applyFont="1" applyFill="1" applyBorder="1" applyAlignment="1" applyProtection="1">
      <alignment horizontal="left" vertical="center" wrapText="1"/>
    </xf>
    <xf numFmtId="7" fontId="14" fillId="3" borderId="85" xfId="0" applyNumberFormat="1" applyFont="1" applyFill="1" applyBorder="1" applyAlignment="1" applyProtection="1">
      <alignment horizontal="left" vertical="center" wrapText="1"/>
    </xf>
    <xf numFmtId="37" fontId="14" fillId="3" borderId="63" xfId="0" applyNumberFormat="1" applyFont="1" applyFill="1" applyBorder="1" applyAlignment="1" applyProtection="1">
      <alignment horizontal="left" vertical="center" wrapText="1"/>
    </xf>
    <xf numFmtId="1" fontId="14" fillId="3" borderId="62" xfId="0" applyNumberFormat="1" applyFont="1" applyFill="1" applyBorder="1" applyAlignment="1" applyProtection="1">
      <alignment horizontal="left"/>
    </xf>
    <xf numFmtId="1" fontId="14" fillId="3" borderId="71" xfId="0" applyNumberFormat="1" applyFont="1" applyFill="1" applyBorder="1" applyAlignment="1" applyProtection="1">
      <alignment horizontal="left" wrapText="1"/>
    </xf>
    <xf numFmtId="165" fontId="14" fillId="3" borderId="32" xfId="0" applyNumberFormat="1" applyFont="1" applyFill="1" applyBorder="1" applyAlignment="1" applyProtection="1">
      <alignment horizontal="left" vertical="center" wrapText="1"/>
      <protection locked="0"/>
    </xf>
    <xf numFmtId="165" fontId="14" fillId="8" borderId="38" xfId="0" applyNumberFormat="1" applyFont="1" applyFill="1" applyBorder="1" applyAlignment="1" applyProtection="1">
      <alignment horizontal="left" vertical="center" wrapText="1"/>
      <protection locked="0"/>
    </xf>
    <xf numFmtId="165" fontId="14" fillId="8" borderId="5" xfId="0" applyNumberFormat="1" applyFont="1" applyFill="1" applyBorder="1" applyAlignment="1" applyProtection="1">
      <alignment horizontal="left" vertical="center" wrapText="1"/>
      <protection locked="0"/>
    </xf>
    <xf numFmtId="7" fontId="14" fillId="8" borderId="21" xfId="0" applyNumberFormat="1" applyFont="1" applyFill="1" applyBorder="1" applyAlignment="1" applyProtection="1">
      <alignment horizontal="left" vertical="center" wrapText="1"/>
      <protection locked="0"/>
    </xf>
    <xf numFmtId="5" fontId="14" fillId="3" borderId="86" xfId="0" applyNumberFormat="1" applyFont="1" applyFill="1" applyBorder="1" applyAlignment="1" applyProtection="1">
      <alignment horizontal="left" vertical="center" wrapText="1"/>
      <protection locked="0"/>
    </xf>
    <xf numFmtId="5" fontId="14" fillId="3" borderId="63" xfId="0" applyNumberFormat="1" applyFont="1" applyFill="1" applyBorder="1" applyAlignment="1" applyProtection="1">
      <alignment horizontal="left" vertical="center" wrapText="1"/>
      <protection locked="0"/>
    </xf>
    <xf numFmtId="166" fontId="14" fillId="3" borderId="71" xfId="0" applyNumberFormat="1" applyFont="1" applyFill="1" applyBorder="1" applyAlignment="1" applyProtection="1">
      <alignment horizontal="left" wrapText="1"/>
      <protection locked="0"/>
    </xf>
    <xf numFmtId="0" fontId="29" fillId="0" borderId="0" xfId="0" applyFont="1" applyBorder="1" applyAlignment="1" applyProtection="1"/>
    <xf numFmtId="165" fontId="14" fillId="3" borderId="65" xfId="2" applyNumberFormat="1" applyFont="1" applyFill="1" applyBorder="1" applyAlignment="1" applyProtection="1">
      <alignment horizontal="left" vertical="center" wrapText="1"/>
    </xf>
    <xf numFmtId="165" fontId="14" fillId="3" borderId="63" xfId="2" applyNumberFormat="1" applyFont="1" applyFill="1" applyBorder="1" applyAlignment="1" applyProtection="1">
      <alignment horizontal="left" vertical="center" wrapText="1"/>
    </xf>
    <xf numFmtId="167" fontId="14" fillId="3" borderId="86" xfId="2" applyNumberFormat="1" applyFont="1" applyFill="1" applyBorder="1" applyAlignment="1" applyProtection="1">
      <alignment horizontal="left" vertical="center" wrapText="1"/>
    </xf>
    <xf numFmtId="0" fontId="14" fillId="8" borderId="90" xfId="0" applyFont="1" applyFill="1" applyBorder="1" applyAlignment="1" applyProtection="1">
      <alignment vertical="top" wrapText="1"/>
    </xf>
    <xf numFmtId="7" fontId="14" fillId="3" borderId="71" xfId="0" applyNumberFormat="1" applyFont="1" applyFill="1" applyBorder="1" applyAlignment="1" applyProtection="1">
      <alignment horizontal="left" vertical="center" wrapText="1"/>
      <protection locked="0"/>
    </xf>
    <xf numFmtId="0" fontId="13" fillId="0" borderId="64" xfId="0" applyFont="1" applyBorder="1" applyAlignment="1" applyProtection="1">
      <alignment vertical="top" wrapText="1"/>
    </xf>
    <xf numFmtId="0" fontId="29" fillId="8" borderId="40" xfId="0" applyFont="1" applyFill="1" applyBorder="1" applyAlignment="1" applyProtection="1">
      <alignment horizontal="center" vertical="top" wrapText="1"/>
    </xf>
    <xf numFmtId="0" fontId="29" fillId="8" borderId="91" xfId="0" applyFont="1" applyFill="1" applyBorder="1" applyAlignment="1" applyProtection="1">
      <alignment vertical="center" wrapText="1"/>
    </xf>
    <xf numFmtId="0" fontId="29" fillId="8" borderId="33" xfId="0" applyFont="1" applyFill="1" applyBorder="1" applyAlignment="1" applyProtection="1">
      <alignment horizontal="center" vertical="top" wrapText="1"/>
    </xf>
    <xf numFmtId="1" fontId="14" fillId="3" borderId="92" xfId="0" applyNumberFormat="1" applyFont="1" applyFill="1" applyBorder="1" applyAlignment="1" applyProtection="1">
      <alignment horizontal="left"/>
      <protection locked="0"/>
    </xf>
    <xf numFmtId="165" fontId="14" fillId="8" borderId="71" xfId="0" applyNumberFormat="1" applyFont="1" applyFill="1" applyBorder="1" applyAlignment="1" applyProtection="1">
      <alignment horizontal="left" vertical="center" wrapText="1"/>
      <protection locked="0"/>
    </xf>
    <xf numFmtId="0" fontId="14" fillId="9" borderId="4" xfId="0" applyFont="1" applyFill="1" applyBorder="1" applyAlignment="1" applyProtection="1">
      <alignment horizontal="right" wrapText="1"/>
    </xf>
    <xf numFmtId="0" fontId="20" fillId="9" borderId="0" xfId="0" applyFont="1" applyFill="1" applyBorder="1" applyAlignment="1" applyProtection="1">
      <alignment vertical="top" wrapText="1"/>
    </xf>
    <xf numFmtId="49" fontId="14" fillId="10" borderId="32" xfId="0" applyNumberFormat="1" applyFont="1" applyFill="1" applyBorder="1" applyAlignment="1" applyProtection="1">
      <alignment horizontal="center" vertical="center" wrapText="1"/>
      <protection locked="0"/>
    </xf>
    <xf numFmtId="0" fontId="29" fillId="9" borderId="48" xfId="0" applyFont="1" applyFill="1" applyBorder="1" applyAlignment="1" applyProtection="1">
      <alignment horizontal="center" vertical="center"/>
    </xf>
    <xf numFmtId="49" fontId="14" fillId="3" borderId="32" xfId="0" applyNumberFormat="1" applyFont="1" applyFill="1" applyBorder="1" applyAlignment="1" applyProtection="1">
      <alignment horizontal="left" vertical="center" wrapText="1"/>
      <protection locked="0"/>
    </xf>
    <xf numFmtId="0" fontId="14" fillId="9" borderId="24" xfId="0" applyFont="1" applyFill="1" applyBorder="1" applyAlignment="1" applyProtection="1">
      <alignment horizontal="right" wrapText="1"/>
    </xf>
    <xf numFmtId="0" fontId="14" fillId="9" borderId="42" xfId="0" applyFont="1" applyFill="1" applyBorder="1" applyAlignment="1" applyProtection="1">
      <alignment horizontal="center" vertical="center" wrapText="1"/>
    </xf>
    <xf numFmtId="5" fontId="14" fillId="3" borderId="10" xfId="0" applyNumberFormat="1" applyFont="1" applyFill="1" applyBorder="1" applyAlignment="1" applyProtection="1">
      <alignment horizontal="left" vertical="center" wrapText="1"/>
      <protection locked="0"/>
    </xf>
    <xf numFmtId="0" fontId="29" fillId="8" borderId="42" xfId="0" applyFont="1" applyFill="1" applyBorder="1" applyAlignment="1" applyProtection="1">
      <alignment horizontal="left" vertical="top"/>
    </xf>
    <xf numFmtId="37" fontId="14" fillId="3" borderId="32" xfId="0" applyNumberFormat="1" applyFont="1" applyFill="1" applyBorder="1" applyAlignment="1" applyProtection="1">
      <alignment horizontal="left" vertical="center" wrapText="1"/>
      <protection locked="0"/>
    </xf>
    <xf numFmtId="0" fontId="29" fillId="8" borderId="74" xfId="0" applyFont="1" applyFill="1" applyBorder="1" applyAlignment="1" applyProtection="1">
      <alignment vertical="top" wrapText="1"/>
    </xf>
    <xf numFmtId="7" fontId="14" fillId="3" borderId="38" xfId="0" applyNumberFormat="1" applyFont="1" applyFill="1" applyBorder="1" applyAlignment="1" applyProtection="1">
      <alignment horizontal="left" vertical="center" wrapText="1"/>
      <protection locked="0"/>
    </xf>
    <xf numFmtId="0" fontId="29" fillId="8" borderId="40" xfId="0" applyFont="1" applyFill="1" applyBorder="1" applyAlignment="1" applyProtection="1">
      <alignment horizontal="center" vertical="top"/>
    </xf>
    <xf numFmtId="0" fontId="29" fillId="8" borderId="93" xfId="0" applyFont="1" applyFill="1" applyBorder="1" applyAlignment="1" applyProtection="1">
      <alignment vertical="top" wrapText="1"/>
    </xf>
    <xf numFmtId="7" fontId="14" fillId="3" borderId="94" xfId="0" applyNumberFormat="1" applyFont="1" applyFill="1" applyBorder="1" applyAlignment="1" applyProtection="1">
      <alignment horizontal="left" vertical="center" wrapText="1"/>
      <protection locked="0"/>
    </xf>
    <xf numFmtId="0" fontId="29" fillId="8" borderId="1" xfId="0" applyFont="1" applyFill="1" applyBorder="1" applyAlignment="1" applyProtection="1">
      <alignment horizontal="center" vertical="top"/>
    </xf>
    <xf numFmtId="0" fontId="29" fillId="8" borderId="93" xfId="0" applyFont="1" applyFill="1" applyBorder="1" applyAlignment="1" applyProtection="1">
      <alignment vertical="center" wrapText="1"/>
    </xf>
    <xf numFmtId="165" fontId="14" fillId="3" borderId="94" xfId="0" applyNumberFormat="1" applyFont="1" applyFill="1" applyBorder="1" applyAlignment="1" applyProtection="1">
      <alignment horizontal="left" vertical="center" wrapText="1"/>
      <protection locked="0"/>
    </xf>
    <xf numFmtId="0" fontId="40" fillId="9" borderId="0" xfId="0" applyFont="1" applyFill="1" applyBorder="1" applyAlignment="1" applyProtection="1"/>
    <xf numFmtId="49" fontId="1" fillId="0" borderId="0" xfId="1" applyNumberFormat="1" applyFont="1" applyAlignment="1">
      <alignment vertical="center" shrinkToFit="1"/>
    </xf>
    <xf numFmtId="165" fontId="13" fillId="0" borderId="53" xfId="0" applyNumberFormat="1" applyFont="1" applyBorder="1" applyAlignment="1" applyProtection="1">
      <alignment horizontal="left" vertical="center" wrapText="1"/>
    </xf>
    <xf numFmtId="0" fontId="19" fillId="2" borderId="1" xfId="0" applyFont="1" applyFill="1" applyBorder="1" applyAlignment="1" applyProtection="1">
      <alignment horizontal="center" wrapText="1"/>
    </xf>
    <xf numFmtId="0" fontId="13" fillId="0" borderId="0" xfId="0" applyFont="1" applyBorder="1" applyAlignment="1" applyProtection="1">
      <alignment horizontal="left"/>
    </xf>
    <xf numFmtId="0" fontId="14" fillId="0" borderId="0" xfId="0" applyFont="1" applyBorder="1" applyProtection="1"/>
    <xf numFmtId="0" fontId="17" fillId="2" borderId="11" xfId="0" applyFont="1" applyFill="1" applyBorder="1" applyAlignment="1" applyProtection="1">
      <alignment horizontal="center" wrapText="1"/>
    </xf>
    <xf numFmtId="0" fontId="18" fillId="2" borderId="27" xfId="0" applyFont="1" applyFill="1" applyBorder="1" applyAlignment="1" applyProtection="1">
      <alignment horizontal="center" wrapText="1"/>
    </xf>
    <xf numFmtId="0" fontId="19" fillId="2" borderId="0" xfId="0" applyFont="1" applyFill="1" applyBorder="1" applyAlignment="1" applyProtection="1">
      <alignment horizontal="center" wrapText="1"/>
    </xf>
    <xf numFmtId="0" fontId="19" fillId="2" borderId="9" xfId="0" applyFont="1" applyFill="1" applyBorder="1" applyAlignment="1" applyProtection="1">
      <alignment horizontal="center" wrapText="1"/>
    </xf>
    <xf numFmtId="0" fontId="19" fillId="2" borderId="3" xfId="0" applyFont="1" applyFill="1" applyBorder="1" applyAlignment="1" applyProtection="1">
      <alignment horizontal="center" wrapText="1"/>
    </xf>
    <xf numFmtId="0" fontId="32" fillId="0" borderId="25" xfId="0" applyFont="1" applyBorder="1" applyAlignment="1" applyProtection="1">
      <alignment horizontal="center" vertical="center" wrapText="1"/>
    </xf>
    <xf numFmtId="0" fontId="29" fillId="0" borderId="25" xfId="0" applyFont="1" applyBorder="1" applyProtection="1"/>
    <xf numFmtId="0" fontId="27" fillId="2" borderId="0" xfId="0" applyFont="1" applyFill="1" applyBorder="1" applyAlignment="1" applyProtection="1">
      <alignment horizontal="center" vertical="top"/>
    </xf>
    <xf numFmtId="0" fontId="29" fillId="0" borderId="0" xfId="0" applyFont="1" applyBorder="1" applyAlignment="1" applyProtection="1"/>
    <xf numFmtId="0" fontId="19" fillId="0" borderId="25" xfId="0" applyFont="1" applyBorder="1" applyAlignment="1" applyProtection="1">
      <alignment horizontal="center" wrapText="1"/>
    </xf>
    <xf numFmtId="0" fontId="15" fillId="0" borderId="0" xfId="0" applyFont="1" applyBorder="1" applyAlignment="1" applyProtection="1">
      <alignment horizontal="left" wrapText="1"/>
    </xf>
    <xf numFmtId="0" fontId="19" fillId="0" borderId="1" xfId="0" applyFont="1" applyBorder="1" applyAlignment="1" applyProtection="1">
      <alignment horizontal="center" wrapText="1"/>
    </xf>
    <xf numFmtId="0" fontId="19" fillId="2" borderId="0" xfId="0" applyFont="1" applyFill="1" applyBorder="1" applyAlignment="1" applyProtection="1">
      <alignment horizontal="center"/>
    </xf>
    <xf numFmtId="0" fontId="31" fillId="2" borderId="0" xfId="0" applyFont="1" applyFill="1" applyBorder="1" applyAlignment="1" applyProtection="1">
      <alignment horizontal="left" vertical="top"/>
    </xf>
    <xf numFmtId="7" fontId="13" fillId="0" borderId="6" xfId="0" applyNumberFormat="1" applyFont="1" applyBorder="1" applyAlignment="1" applyProtection="1">
      <alignment horizontal="center" vertical="center"/>
    </xf>
    <xf numFmtId="7" fontId="13" fillId="0" borderId="0" xfId="0" applyNumberFormat="1" applyFont="1" applyBorder="1" applyAlignment="1" applyProtection="1">
      <alignment horizontal="center" vertical="center"/>
    </xf>
    <xf numFmtId="0" fontId="19" fillId="0" borderId="39" xfId="0" applyFont="1" applyBorder="1" applyAlignment="1" applyProtection="1">
      <alignment horizontal="center" wrapText="1"/>
    </xf>
    <xf numFmtId="0" fontId="14" fillId="9" borderId="1" xfId="0" applyFont="1" applyFill="1" applyBorder="1" applyAlignment="1" applyProtection="1">
      <alignment horizontal="center" wrapText="1"/>
    </xf>
    <xf numFmtId="0" fontId="14" fillId="8" borderId="68" xfId="0" applyFont="1" applyFill="1" applyBorder="1" applyAlignment="1" applyProtection="1">
      <alignment horizontal="left"/>
    </xf>
    <xf numFmtId="0" fontId="14" fillId="8" borderId="79" xfId="0" applyFont="1" applyFill="1" applyBorder="1" applyProtection="1"/>
    <xf numFmtId="0" fontId="14" fillId="8" borderId="80" xfId="0" applyFont="1" applyFill="1" applyBorder="1" applyProtection="1"/>
    <xf numFmtId="0" fontId="36" fillId="9" borderId="68" xfId="0" applyFont="1" applyFill="1" applyBorder="1" applyAlignment="1" applyProtection="1">
      <alignment horizontal="center" wrapText="1"/>
    </xf>
    <xf numFmtId="0" fontId="37" fillId="9" borderId="82" xfId="0" applyFont="1" applyFill="1" applyBorder="1" applyAlignment="1" applyProtection="1">
      <alignment horizontal="center" wrapText="1"/>
    </xf>
    <xf numFmtId="0" fontId="14" fillId="9" borderId="79" xfId="0" applyFont="1" applyFill="1" applyBorder="1" applyAlignment="1" applyProtection="1">
      <alignment horizontal="center" wrapText="1"/>
    </xf>
    <xf numFmtId="0" fontId="14" fillId="9" borderId="72" xfId="0" applyFont="1" applyFill="1" applyBorder="1" applyAlignment="1" applyProtection="1">
      <alignment horizontal="center" wrapText="1"/>
    </xf>
    <xf numFmtId="0" fontId="14" fillId="9" borderId="9" xfId="0" applyFont="1" applyFill="1" applyBorder="1" applyAlignment="1" applyProtection="1">
      <alignment horizontal="center" wrapText="1"/>
    </xf>
    <xf numFmtId="0" fontId="14" fillId="9" borderId="3" xfId="0" applyFont="1" applyFill="1" applyBorder="1" applyAlignment="1" applyProtection="1">
      <alignment horizontal="center" wrapText="1"/>
    </xf>
    <xf numFmtId="0" fontId="14" fillId="8" borderId="25" xfId="0" applyFont="1" applyFill="1" applyBorder="1" applyAlignment="1" applyProtection="1">
      <alignment horizontal="center" vertical="center" wrapText="1"/>
    </xf>
    <xf numFmtId="0" fontId="29" fillId="8" borderId="25" xfId="0" applyFont="1" applyFill="1" applyBorder="1" applyProtection="1"/>
    <xf numFmtId="0" fontId="40" fillId="9" borderId="0" xfId="0" applyFont="1" applyFill="1" applyBorder="1" applyAlignment="1" applyProtection="1">
      <alignment horizontal="center" vertical="top"/>
    </xf>
    <xf numFmtId="0" fontId="29" fillId="8" borderId="0" xfId="0" applyFont="1" applyFill="1" applyBorder="1" applyAlignment="1" applyProtection="1"/>
    <xf numFmtId="0" fontId="14" fillId="8" borderId="73" xfId="0" applyFont="1" applyFill="1" applyBorder="1" applyAlignment="1" applyProtection="1">
      <alignment horizontal="center" wrapText="1"/>
    </xf>
    <xf numFmtId="0" fontId="29" fillId="8" borderId="0" xfId="0" applyFont="1" applyFill="1" applyBorder="1" applyAlignment="1" applyProtection="1">
      <alignment horizontal="left" wrapText="1"/>
    </xf>
    <xf numFmtId="0" fontId="14" fillId="8" borderId="72" xfId="0" applyFont="1" applyFill="1" applyBorder="1" applyAlignment="1" applyProtection="1">
      <alignment horizontal="center" wrapText="1"/>
    </xf>
    <xf numFmtId="0" fontId="14" fillId="9" borderId="0" xfId="0" applyFont="1" applyFill="1" applyBorder="1" applyAlignment="1" applyProtection="1">
      <alignment horizontal="center"/>
    </xf>
    <xf numFmtId="0" fontId="38" fillId="9" borderId="61" xfId="0" applyFont="1" applyFill="1" applyBorder="1" applyAlignment="1" applyProtection="1">
      <alignment horizontal="left" vertical="top"/>
    </xf>
    <xf numFmtId="0" fontId="38" fillId="9" borderId="0" xfId="0" applyFont="1" applyFill="1" applyBorder="1" applyAlignment="1" applyProtection="1">
      <alignment horizontal="left" vertical="top"/>
    </xf>
    <xf numFmtId="7" fontId="14" fillId="8" borderId="6" xfId="0" applyNumberFormat="1" applyFont="1" applyFill="1" applyBorder="1" applyAlignment="1" applyProtection="1">
      <alignment horizontal="center" vertical="center"/>
    </xf>
    <xf numFmtId="7" fontId="14" fillId="8" borderId="0" xfId="0" applyNumberFormat="1" applyFont="1" applyFill="1" applyBorder="1" applyAlignment="1" applyProtection="1">
      <alignment horizontal="center" vertical="center"/>
    </xf>
    <xf numFmtId="0" fontId="14" fillId="8" borderId="0" xfId="0" applyFont="1" applyFill="1" applyBorder="1" applyAlignment="1" applyProtection="1">
      <alignment horizontal="center" wrapText="1"/>
    </xf>
    <xf numFmtId="0" fontId="14" fillId="8" borderId="40" xfId="0" applyFont="1" applyFill="1" applyBorder="1" applyAlignment="1" applyProtection="1">
      <alignment horizontal="left"/>
    </xf>
    <xf numFmtId="0" fontId="14" fillId="8" borderId="41" xfId="0" applyFont="1" applyFill="1" applyBorder="1" applyProtection="1"/>
    <xf numFmtId="0" fontId="14" fillId="8" borderId="42" xfId="0" applyFont="1" applyFill="1" applyBorder="1" applyProtection="1"/>
    <xf numFmtId="0" fontId="36" fillId="9" borderId="40" xfId="0" applyFont="1" applyFill="1" applyBorder="1" applyAlignment="1" applyProtection="1">
      <alignment horizontal="center" wrapText="1"/>
    </xf>
    <xf numFmtId="0" fontId="37" fillId="9" borderId="42" xfId="0" applyFont="1" applyFill="1" applyBorder="1" applyAlignment="1" applyProtection="1">
      <alignment horizontal="center" wrapText="1"/>
    </xf>
    <xf numFmtId="0" fontId="14" fillId="9" borderId="0" xfId="0" applyFont="1" applyFill="1" applyBorder="1" applyAlignment="1" applyProtection="1">
      <alignment horizontal="center" wrapText="1"/>
    </xf>
    <xf numFmtId="0" fontId="14" fillId="8" borderId="0" xfId="0" applyFont="1" applyFill="1" applyBorder="1" applyAlignment="1" applyProtection="1">
      <alignment horizontal="center" vertical="center" wrapText="1"/>
    </xf>
    <xf numFmtId="0" fontId="29" fillId="8" borderId="0" xfId="0" applyFont="1" applyFill="1" applyBorder="1" applyProtection="1"/>
    <xf numFmtId="0" fontId="14" fillId="8" borderId="25" xfId="0" applyFont="1" applyFill="1" applyBorder="1" applyAlignment="1" applyProtection="1">
      <alignment horizontal="center" wrapText="1"/>
    </xf>
    <xf numFmtId="0" fontId="14" fillId="8" borderId="1" xfId="0" applyFont="1" applyFill="1" applyBorder="1" applyAlignment="1" applyProtection="1">
      <alignment horizontal="center" wrapText="1"/>
    </xf>
    <xf numFmtId="0" fontId="19" fillId="2" borderId="49" xfId="0" applyFont="1" applyFill="1" applyBorder="1" applyAlignment="1" applyProtection="1">
      <alignment horizontal="center" wrapText="1"/>
    </xf>
    <xf numFmtId="0" fontId="14" fillId="0" borderId="40" xfId="3" applyFont="1" applyFill="1" applyBorder="1" applyAlignment="1" applyProtection="1">
      <alignment horizontal="center" vertical="center" wrapText="1"/>
    </xf>
    <xf numFmtId="0" fontId="14" fillId="0" borderId="41" xfId="3" applyFont="1" applyFill="1" applyBorder="1" applyAlignment="1" applyProtection="1">
      <alignment horizontal="center" vertical="center" wrapText="1"/>
    </xf>
    <xf numFmtId="0" fontId="14" fillId="0" borderId="42" xfId="3" applyFont="1" applyFill="1" applyBorder="1" applyAlignment="1" applyProtection="1">
      <alignment horizontal="center" vertical="center" wrapText="1"/>
    </xf>
    <xf numFmtId="0" fontId="19" fillId="2" borderId="44" xfId="0" applyFont="1" applyFill="1" applyBorder="1" applyAlignment="1" applyProtection="1">
      <alignment horizontal="center" wrapText="1"/>
    </xf>
  </cellXfs>
  <cellStyles count="6">
    <cellStyle name="Currency" xfId="2" builtinId="4"/>
    <cellStyle name="Currency 2" xfId="4" xr:uid="{00000000-0005-0000-0000-000001000000}"/>
    <cellStyle name="Normal" xfId="0" builtinId="0"/>
    <cellStyle name="Normal 2" xfId="1" xr:uid="{00000000-0005-0000-0000-000003000000}"/>
    <cellStyle name="Normal 2 2" xfId="3" xr:uid="{00000000-0005-0000-0000-000004000000}"/>
    <cellStyle name="Percent 2" xfId="5" xr:uid="{00000000-0005-0000-0000-000005000000}"/>
  </cellStyles>
  <dxfs count="0"/>
  <tableStyles count="0" defaultTableStyle="TableStyleMedium2" defaultPivotStyle="PivotStyleLight16"/>
  <colors>
    <mruColors>
      <color rgb="FFFFD100"/>
      <color rgb="FF009ADD"/>
      <color rgb="FFF2F2FF"/>
      <color rgb="FF2F2F2F"/>
      <color rgb="FF007498"/>
      <color rgb="FF3366FF"/>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1136431</xdr:colOff>
      <xdr:row>9</xdr:row>
      <xdr:rowOff>187873</xdr:rowOff>
    </xdr:from>
    <xdr:to>
      <xdr:col>5</xdr:col>
      <xdr:colOff>879256</xdr:colOff>
      <xdr:row>11</xdr:row>
      <xdr:rowOff>12810</xdr:rowOff>
    </xdr:to>
    <xdr:sp macro="" textlink="">
      <xdr:nvSpPr>
        <xdr:cNvPr id="2" name="TextBox 1">
          <a:extLst>
            <a:ext uri="{FF2B5EF4-FFF2-40B4-BE49-F238E27FC236}">
              <a16:creationId xmlns:a16="http://schemas.microsoft.com/office/drawing/2014/main" id="{F31A4D1F-3C01-4BB4-8342-2FCB8A3020AA}"/>
            </a:ext>
          </a:extLst>
        </xdr:cNvPr>
        <xdr:cNvSpPr txBox="1"/>
      </xdr:nvSpPr>
      <xdr:spPr>
        <a:xfrm>
          <a:off x="4405148" y="2316218"/>
          <a:ext cx="1808108" cy="445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Source Sans Pro" panose="020B0503030403020204" pitchFamily="34" charset="0"/>
            </a:rPr>
            <a:t>Notes</a:t>
          </a:r>
        </a:p>
      </xdr:txBody>
    </xdr:sp>
    <xdr:clientData/>
  </xdr:twoCellAnchor>
  <xdr:twoCellAnchor>
    <xdr:from>
      <xdr:col>3</xdr:col>
      <xdr:colOff>238125</xdr:colOff>
      <xdr:row>10</xdr:row>
      <xdr:rowOff>275618</xdr:rowOff>
    </xdr:from>
    <xdr:to>
      <xdr:col>5</xdr:col>
      <xdr:colOff>1657350</xdr:colOff>
      <xdr:row>41</xdr:row>
      <xdr:rowOff>381002</xdr:rowOff>
    </xdr:to>
    <xdr:sp macro="" textlink="">
      <xdr:nvSpPr>
        <xdr:cNvPr id="3" name="TextBox 2">
          <a:extLst>
            <a:ext uri="{FF2B5EF4-FFF2-40B4-BE49-F238E27FC236}">
              <a16:creationId xmlns:a16="http://schemas.microsoft.com/office/drawing/2014/main" id="{0DB77EA4-17DC-4F4A-B5F0-ACE734299EF8}"/>
            </a:ext>
          </a:extLst>
        </xdr:cNvPr>
        <xdr:cNvSpPr txBox="1"/>
      </xdr:nvSpPr>
      <xdr:spPr>
        <a:xfrm>
          <a:off x="3513104" y="2691320"/>
          <a:ext cx="3478246" cy="7595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en-US" sz="1400">
              <a:latin typeface="Metropolis" panose="00000500000000000000" pitchFamily="50" charset="0"/>
            </a:rPr>
          </a:br>
          <a:r>
            <a:rPr lang="en-US" sz="1100" b="1" u="sng">
              <a:latin typeface="Metropolis" panose="00000500000000000000" pitchFamily="50" charset="0"/>
            </a:rPr>
            <a:t>Line 9 Note </a:t>
          </a:r>
          <a:r>
            <a:rPr lang="en-US" sz="1100">
              <a:latin typeface="Metropolis" panose="00000500000000000000" pitchFamily="50" charset="0"/>
            </a:rPr>
            <a:t>→ This FS-3C does not determine Categorical Eligibility.  Please refer to the SNAP Broad Based Categorical Eligibility (BBCE) Categories Desk Aid, and  the SNAP Financial Desk Aid for the current income limits.</a:t>
          </a:r>
          <a:br>
            <a:rPr lang="en-US" sz="1400">
              <a:latin typeface="Metropolis" panose="00000500000000000000" pitchFamily="50" charset="0"/>
            </a:rPr>
          </a:br>
          <a:br>
            <a:rPr lang="en-US" sz="1400">
              <a:latin typeface="Metropolis" panose="00000500000000000000" pitchFamily="50" charset="0"/>
            </a:rPr>
          </a:br>
          <a:br>
            <a:rPr lang="en-US" sz="1400">
              <a:latin typeface="Metropolis" panose="00000500000000000000" pitchFamily="50" charset="0"/>
            </a:rPr>
          </a:br>
          <a:br>
            <a:rPr lang="en-US" sz="1400">
              <a:latin typeface="Metropolis" panose="00000500000000000000" pitchFamily="50" charset="0"/>
            </a:rPr>
          </a:br>
          <a:br>
            <a:rPr lang="en-US" sz="1400">
              <a:latin typeface="Metropolis" panose="00000500000000000000" pitchFamily="50" charset="0"/>
            </a:rPr>
          </a:br>
          <a:br>
            <a:rPr lang="en-US" sz="1400">
              <a:latin typeface="Metropolis" panose="00000500000000000000" pitchFamily="50" charset="0"/>
            </a:rPr>
          </a:br>
          <a:br>
            <a:rPr lang="en-US" sz="1400">
              <a:latin typeface="Metropolis" panose="00000500000000000000" pitchFamily="50" charset="0"/>
            </a:rPr>
          </a:br>
          <a:br>
            <a:rPr lang="en-US" sz="1400">
              <a:latin typeface="Metropolis" panose="00000500000000000000" pitchFamily="50" charset="0"/>
            </a:rPr>
          </a:br>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endParaRPr lang="en-US" sz="1400">
            <a:latin typeface="Metropolis" panose="00000500000000000000" pitchFamily="50" charset="0"/>
          </a:endParaRPr>
        </a:p>
        <a:p>
          <a:br>
            <a:rPr lang="en-US" sz="1400">
              <a:latin typeface="Metropolis" panose="00000500000000000000" pitchFamily="50" charset="0"/>
            </a:rPr>
          </a:br>
          <a:br>
            <a:rPr lang="en-US" sz="1400">
              <a:latin typeface="Metropolis" panose="00000500000000000000" pitchFamily="50" charset="0"/>
            </a:rPr>
          </a:br>
          <a:r>
            <a:rPr lang="en-US" sz="1100" b="1" u="sng">
              <a:latin typeface="Metropolis" panose="00000500000000000000" pitchFamily="50" charset="0"/>
            </a:rPr>
            <a:t>Line</a:t>
          </a:r>
          <a:r>
            <a:rPr lang="en-US" sz="1100" b="1" u="sng" baseline="0">
              <a:latin typeface="Metropolis" panose="00000500000000000000" pitchFamily="50" charset="0"/>
            </a:rPr>
            <a:t> 27 Note </a:t>
          </a:r>
          <a:r>
            <a:rPr lang="en-US" sz="1100" b="1" baseline="0">
              <a:latin typeface="Metropolis" panose="00000500000000000000" pitchFamily="50" charset="0"/>
            </a:rPr>
            <a:t>→</a:t>
          </a:r>
          <a:r>
            <a:rPr lang="en-US" sz="1100" baseline="0">
              <a:latin typeface="Metropolis" panose="00000500000000000000" pitchFamily="50" charset="0"/>
            </a:rPr>
            <a:t> If a 1 or 2 person household is eligible, and the full month allotment is less than the current Minimum Allotment, the household will receive the current Minimum Allotment.</a:t>
          </a:r>
          <a:endParaRPr lang="en-US" sz="1400">
            <a:latin typeface="Metropolis" panose="00000500000000000000" pitchFamily="50"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1104900</xdr:colOff>
      <xdr:row>27</xdr:row>
      <xdr:rowOff>114300</xdr:rowOff>
    </xdr:from>
    <xdr:to>
      <xdr:col>5</xdr:col>
      <xdr:colOff>847725</xdr:colOff>
      <xdr:row>29</xdr:row>
      <xdr:rowOff>180975</xdr:rowOff>
    </xdr:to>
    <xdr:sp macro="" textlink="">
      <xdr:nvSpPr>
        <xdr:cNvPr id="2" name="TextBox 1">
          <a:extLst>
            <a:ext uri="{FF2B5EF4-FFF2-40B4-BE49-F238E27FC236}">
              <a16:creationId xmlns:a16="http://schemas.microsoft.com/office/drawing/2014/main" id="{EAB0B011-51A6-4758-A900-CEBB09D1127C}"/>
            </a:ext>
          </a:extLst>
        </xdr:cNvPr>
        <xdr:cNvSpPr txBox="1"/>
      </xdr:nvSpPr>
      <xdr:spPr>
        <a:xfrm>
          <a:off x="4286250" y="6562725"/>
          <a:ext cx="175260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Source Sans Pro" panose="020B0503030403020204" pitchFamily="34" charset="0"/>
            </a:rPr>
            <a:t>Notes</a:t>
          </a:r>
        </a:p>
      </xdr:txBody>
    </xdr:sp>
    <xdr:clientData/>
  </xdr:twoCellAnchor>
  <xdr:twoCellAnchor>
    <xdr:from>
      <xdr:col>3</xdr:col>
      <xdr:colOff>238125</xdr:colOff>
      <xdr:row>28</xdr:row>
      <xdr:rowOff>142876</xdr:rowOff>
    </xdr:from>
    <xdr:to>
      <xdr:col>5</xdr:col>
      <xdr:colOff>1657350</xdr:colOff>
      <xdr:row>41</xdr:row>
      <xdr:rowOff>381001</xdr:rowOff>
    </xdr:to>
    <xdr:sp macro="" textlink="">
      <xdr:nvSpPr>
        <xdr:cNvPr id="3" name="TextBox 2">
          <a:extLst>
            <a:ext uri="{FF2B5EF4-FFF2-40B4-BE49-F238E27FC236}">
              <a16:creationId xmlns:a16="http://schemas.microsoft.com/office/drawing/2014/main" id="{094FAB09-BEFC-4C89-94EE-308E49B5D7EB}"/>
            </a:ext>
          </a:extLst>
        </xdr:cNvPr>
        <xdr:cNvSpPr txBox="1"/>
      </xdr:nvSpPr>
      <xdr:spPr>
        <a:xfrm>
          <a:off x="3419475" y="6791326"/>
          <a:ext cx="342900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Source Sans Pro" panose="020B0503030403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1104900</xdr:colOff>
      <xdr:row>27</xdr:row>
      <xdr:rowOff>114300</xdr:rowOff>
    </xdr:from>
    <xdr:to>
      <xdr:col>5</xdr:col>
      <xdr:colOff>847725</xdr:colOff>
      <xdr:row>29</xdr:row>
      <xdr:rowOff>180975</xdr:rowOff>
    </xdr:to>
    <xdr:sp macro="" textlink="">
      <xdr:nvSpPr>
        <xdr:cNvPr id="2" name="TextBox 1">
          <a:extLst>
            <a:ext uri="{FF2B5EF4-FFF2-40B4-BE49-F238E27FC236}">
              <a16:creationId xmlns:a16="http://schemas.microsoft.com/office/drawing/2014/main" id="{304B386B-1564-4E8A-8FA3-AEBB6880DBE6}"/>
            </a:ext>
          </a:extLst>
        </xdr:cNvPr>
        <xdr:cNvSpPr txBox="1"/>
      </xdr:nvSpPr>
      <xdr:spPr>
        <a:xfrm>
          <a:off x="4286250" y="6610350"/>
          <a:ext cx="17526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latin typeface="Source Sans Pro" panose="020B0503030403020204" pitchFamily="34" charset="0"/>
            </a:rPr>
            <a:t>Notes</a:t>
          </a:r>
        </a:p>
      </xdr:txBody>
    </xdr:sp>
    <xdr:clientData/>
  </xdr:twoCellAnchor>
  <xdr:twoCellAnchor>
    <xdr:from>
      <xdr:col>3</xdr:col>
      <xdr:colOff>238125</xdr:colOff>
      <xdr:row>28</xdr:row>
      <xdr:rowOff>142876</xdr:rowOff>
    </xdr:from>
    <xdr:to>
      <xdr:col>5</xdr:col>
      <xdr:colOff>1657350</xdr:colOff>
      <xdr:row>41</xdr:row>
      <xdr:rowOff>381001</xdr:rowOff>
    </xdr:to>
    <xdr:sp macro="" textlink="">
      <xdr:nvSpPr>
        <xdr:cNvPr id="3" name="TextBox 2">
          <a:extLst>
            <a:ext uri="{FF2B5EF4-FFF2-40B4-BE49-F238E27FC236}">
              <a16:creationId xmlns:a16="http://schemas.microsoft.com/office/drawing/2014/main" id="{5E35DCBD-A015-4AFD-9AB1-D1AC98E2380D}"/>
            </a:ext>
          </a:extLst>
        </xdr:cNvPr>
        <xdr:cNvSpPr txBox="1"/>
      </xdr:nvSpPr>
      <xdr:spPr>
        <a:xfrm>
          <a:off x="3419475" y="6838951"/>
          <a:ext cx="3429000" cy="368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Source Sans Pro" panose="020B0503030403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8504-1946-4D92-A4CD-EC05B2DEDC62}">
  <dimension ref="A1:A11"/>
  <sheetViews>
    <sheetView workbookViewId="0"/>
  </sheetViews>
  <sheetFormatPr defaultColWidth="0" defaultRowHeight="14.4" zeroHeight="1" x14ac:dyDescent="0.3"/>
  <cols>
    <col min="1" max="1" width="95.33203125" style="157" customWidth="1"/>
    <col min="2" max="2" width="9.109375" hidden="1" customWidth="1"/>
    <col min="3" max="16384" width="9.109375" hidden="1"/>
  </cols>
  <sheetData>
    <row r="1" spans="1:1" ht="133.19999999999999" x14ac:dyDescent="0.3">
      <c r="A1" s="156" t="s">
        <v>96</v>
      </c>
    </row>
    <row r="2" spans="1:1" x14ac:dyDescent="0.3"/>
    <row r="3" spans="1:1" ht="46.8" x14ac:dyDescent="0.3">
      <c r="A3" s="156" t="s">
        <v>93</v>
      </c>
    </row>
    <row r="4" spans="1:1" x14ac:dyDescent="0.3"/>
    <row r="5" spans="1:1" ht="46.8" x14ac:dyDescent="0.3">
      <c r="A5" s="156" t="s">
        <v>94</v>
      </c>
    </row>
    <row r="6" spans="1:1" x14ac:dyDescent="0.3"/>
    <row r="7" spans="1:1" ht="90" x14ac:dyDescent="0.3">
      <c r="A7" s="156" t="s">
        <v>95</v>
      </c>
    </row>
    <row r="8" spans="1:1" ht="15" thickBot="1" x14ac:dyDescent="0.35"/>
    <row r="9" spans="1:1" ht="18.600000000000001" thickBot="1" x14ac:dyDescent="0.4">
      <c r="A9" s="183" t="s">
        <v>54</v>
      </c>
    </row>
    <row r="10" spans="1:1" x14ac:dyDescent="0.3">
      <c r="A10" s="157" t="s">
        <v>90</v>
      </c>
    </row>
    <row r="11" spans="1:1" x14ac:dyDescent="0.3"/>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D291-1D62-45B8-8A33-637C1729E29E}">
  <sheetPr>
    <pageSetUpPr fitToPage="1"/>
  </sheetPr>
  <dimension ref="A1:XFC54"/>
  <sheetViews>
    <sheetView showGridLines="0" tabSelected="1" zoomScale="47" zoomScaleNormal="47" workbookViewId="0">
      <selection activeCell="E14" sqref="E14"/>
    </sheetView>
  </sheetViews>
  <sheetFormatPr defaultColWidth="0" defaultRowHeight="15" customHeight="1" zeroHeight="1" x14ac:dyDescent="0.3"/>
  <cols>
    <col min="1" max="1" width="4.44140625" style="22" bestFit="1" customWidth="1"/>
    <col min="2" max="2" width="31.109375" style="22" customWidth="1"/>
    <col min="3" max="3" width="12.109375" style="22" customWidth="1"/>
    <col min="4" max="4" width="17" style="22" customWidth="1"/>
    <col min="5" max="5" width="13.109375" style="22" customWidth="1"/>
    <col min="6" max="6" width="26.33203125" style="22" customWidth="1"/>
    <col min="7" max="16383" width="9.109375" style="22" hidden="1"/>
    <col min="16384" max="16384" width="0.33203125" style="22" customWidth="1"/>
  </cols>
  <sheetData>
    <row r="1" spans="1:6" thickBot="1" x14ac:dyDescent="0.35">
      <c r="A1" s="280" t="s">
        <v>91</v>
      </c>
      <c r="B1" s="281"/>
      <c r="C1" s="281"/>
      <c r="D1" s="20" t="s">
        <v>15</v>
      </c>
      <c r="E1" s="21" t="s">
        <v>52</v>
      </c>
      <c r="F1" s="213"/>
    </row>
    <row r="2" spans="1:6" ht="28.2" thickBot="1" x14ac:dyDescent="0.35">
      <c r="A2" s="282" t="s">
        <v>49</v>
      </c>
      <c r="B2" s="283"/>
      <c r="C2" s="91" t="s">
        <v>14</v>
      </c>
      <c r="D2" s="93" t="s">
        <v>6</v>
      </c>
      <c r="E2" s="23" t="s">
        <v>53</v>
      </c>
      <c r="F2" s="213"/>
    </row>
    <row r="3" spans="1:6" ht="14.4" customHeight="1" x14ac:dyDescent="0.3">
      <c r="A3" s="24"/>
      <c r="B3" s="284" t="s">
        <v>28</v>
      </c>
      <c r="C3" s="279"/>
      <c r="D3" s="25">
        <f>IF(D2="February 2023",28,(IF(OR(D2="November 2022",D2="April 2023",D2="June 2023",D2="September 2023"),30,31)))</f>
        <v>31</v>
      </c>
      <c r="E3" s="26"/>
      <c r="F3" s="26"/>
    </row>
    <row r="4" spans="1:6" ht="14.4" x14ac:dyDescent="0.3">
      <c r="A4" s="27">
        <v>1</v>
      </c>
      <c r="B4" s="28" t="s">
        <v>29</v>
      </c>
      <c r="C4" s="92"/>
      <c r="D4" s="29"/>
      <c r="E4" s="30"/>
      <c r="F4" s="31"/>
    </row>
    <row r="5" spans="1:6" ht="14.4" x14ac:dyDescent="0.3">
      <c r="A5" s="32">
        <v>2</v>
      </c>
      <c r="B5" s="33" t="s">
        <v>40</v>
      </c>
      <c r="C5" s="92"/>
      <c r="D5" s="29"/>
      <c r="E5" s="30"/>
      <c r="F5" s="31"/>
    </row>
    <row r="6" spans="1:6" ht="27.6" x14ac:dyDescent="0.3">
      <c r="A6" s="34">
        <v>3</v>
      </c>
      <c r="B6" s="35" t="s">
        <v>42</v>
      </c>
      <c r="C6" s="36">
        <f>IF(C5&gt;C4,0,C4-C5)</f>
        <v>0</v>
      </c>
      <c r="D6" s="29"/>
      <c r="E6" s="30"/>
      <c r="F6" s="31"/>
    </row>
    <row r="7" spans="1:6" ht="14.4" x14ac:dyDescent="0.3">
      <c r="A7" s="37"/>
      <c r="B7" s="279" t="s">
        <v>0</v>
      </c>
      <c r="C7" s="285"/>
      <c r="D7" s="29"/>
      <c r="E7" s="38"/>
      <c r="F7" s="39"/>
    </row>
    <row r="8" spans="1:6" ht="14.4" x14ac:dyDescent="0.3">
      <c r="A8" s="40">
        <v>4</v>
      </c>
      <c r="B8" s="41" t="s">
        <v>17</v>
      </c>
      <c r="C8" s="94"/>
      <c r="D8" s="42"/>
      <c r="E8" s="43"/>
      <c r="F8" s="31"/>
    </row>
    <row r="9" spans="1:6" s="48" customFormat="1" ht="24.6" x14ac:dyDescent="0.3">
      <c r="A9" s="32">
        <v>5</v>
      </c>
      <c r="B9" s="44" t="s">
        <v>61</v>
      </c>
      <c r="C9" s="45">
        <f>SUM(C6+C8)</f>
        <v>0</v>
      </c>
      <c r="D9" s="46"/>
      <c r="E9" s="38"/>
      <c r="F9" s="47"/>
    </row>
    <row r="10" spans="1:6" ht="24.6" x14ac:dyDescent="0.3">
      <c r="A10" s="32">
        <v>6</v>
      </c>
      <c r="B10" s="44" t="s">
        <v>71</v>
      </c>
      <c r="C10" s="49">
        <f>SUM(C9*0.2)</f>
        <v>0</v>
      </c>
      <c r="D10" s="46"/>
      <c r="E10" s="38"/>
      <c r="F10" s="38"/>
    </row>
    <row r="11" spans="1:6" ht="24.6" x14ac:dyDescent="0.3">
      <c r="A11" s="50">
        <v>7</v>
      </c>
      <c r="B11" s="51" t="s">
        <v>43</v>
      </c>
      <c r="C11" s="49">
        <f>SUM(C9-C10)</f>
        <v>0</v>
      </c>
      <c r="D11" s="46"/>
      <c r="E11" s="38"/>
      <c r="F11" s="38"/>
    </row>
    <row r="12" spans="1:6" ht="14.4" x14ac:dyDescent="0.3">
      <c r="A12" s="52"/>
      <c r="B12" s="286" t="s">
        <v>1</v>
      </c>
      <c r="C12" s="286"/>
      <c r="D12" s="29"/>
      <c r="E12" s="38"/>
      <c r="F12" s="39"/>
    </row>
    <row r="13" spans="1:6" thickBot="1" x14ac:dyDescent="0.35">
      <c r="A13" s="40">
        <v>8</v>
      </c>
      <c r="B13" s="53" t="s">
        <v>18</v>
      </c>
      <c r="C13" s="95"/>
      <c r="D13" s="54"/>
      <c r="E13" s="38"/>
      <c r="F13" s="55"/>
    </row>
    <row r="14" spans="1:6" ht="25.2" thickBot="1" x14ac:dyDescent="0.35">
      <c r="A14" s="56">
        <v>9</v>
      </c>
      <c r="B14" s="57" t="s">
        <v>69</v>
      </c>
      <c r="C14" s="58">
        <f>SUM(C11+C13)</f>
        <v>0</v>
      </c>
      <c r="D14" s="29"/>
      <c r="E14" s="59"/>
      <c r="F14" s="47"/>
    </row>
    <row r="15" spans="1:6" ht="18.75" customHeight="1" x14ac:dyDescent="0.3">
      <c r="A15" s="37"/>
      <c r="B15" s="279" t="s">
        <v>7</v>
      </c>
      <c r="C15" s="279"/>
      <c r="D15" s="29"/>
      <c r="E15" s="43"/>
      <c r="F15" s="31"/>
    </row>
    <row r="16" spans="1:6" ht="14.4" x14ac:dyDescent="0.3">
      <c r="A16" s="60">
        <v>10</v>
      </c>
      <c r="B16" s="53" t="s">
        <v>41</v>
      </c>
      <c r="C16" s="95"/>
      <c r="D16" s="54"/>
      <c r="E16" s="38"/>
      <c r="F16" s="47"/>
    </row>
    <row r="17" spans="1:6" thickBot="1" x14ac:dyDescent="0.35">
      <c r="A17" s="61"/>
      <c r="B17" s="285" t="s">
        <v>2</v>
      </c>
      <c r="C17" s="285"/>
      <c r="D17" s="29"/>
      <c r="E17" s="59"/>
      <c r="F17" s="47"/>
    </row>
    <row r="18" spans="1:6" thickBot="1" x14ac:dyDescent="0.35">
      <c r="A18" s="62">
        <v>11</v>
      </c>
      <c r="B18" s="63" t="s">
        <v>44</v>
      </c>
      <c r="C18" s="96" t="s">
        <v>12</v>
      </c>
      <c r="D18" s="64"/>
      <c r="E18" s="38"/>
      <c r="F18" s="38"/>
    </row>
    <row r="19" spans="1:6" ht="16.5" customHeight="1" x14ac:dyDescent="0.3">
      <c r="A19" s="37"/>
      <c r="B19" s="279" t="s">
        <v>8</v>
      </c>
      <c r="C19" s="279"/>
      <c r="D19" s="65"/>
      <c r="E19" s="38"/>
      <c r="F19" s="38"/>
    </row>
    <row r="20" spans="1:6" ht="14.4" x14ac:dyDescent="0.3">
      <c r="A20" s="40">
        <v>12</v>
      </c>
      <c r="B20" s="53" t="s">
        <v>24</v>
      </c>
      <c r="C20" s="97"/>
      <c r="D20" s="66"/>
      <c r="E20" s="38"/>
      <c r="F20" s="67"/>
    </row>
    <row r="21" spans="1:6" ht="23.25" customHeight="1" x14ac:dyDescent="0.3">
      <c r="A21" s="68">
        <v>13</v>
      </c>
      <c r="B21" s="69" t="s">
        <v>25</v>
      </c>
      <c r="C21" s="70">
        <f>IF(C2="Select", "Elderly or Disabled?",(IF(C2="No",0,IF(C20&lt;35,0,IF(AND(C20&gt;=35.01,C20&lt;=200),165,C20-35)))))</f>
        <v>0</v>
      </c>
      <c r="D21" s="71"/>
      <c r="E21" s="38"/>
      <c r="F21" s="90"/>
    </row>
    <row r="22" spans="1:6" ht="15" customHeight="1" x14ac:dyDescent="0.3">
      <c r="A22" s="52"/>
      <c r="B22" s="286" t="s">
        <v>50</v>
      </c>
      <c r="C22" s="286"/>
      <c r="D22" s="29"/>
      <c r="E22" s="72"/>
      <c r="F22" s="72"/>
    </row>
    <row r="23" spans="1:6" thickBot="1" x14ac:dyDescent="0.35">
      <c r="A23" s="40">
        <v>14</v>
      </c>
      <c r="B23" s="73" t="s">
        <v>51</v>
      </c>
      <c r="C23" s="98"/>
      <c r="D23" s="54"/>
      <c r="E23" s="72"/>
      <c r="F23" s="72"/>
    </row>
    <row r="24" spans="1:6" ht="28.2" thickBot="1" x14ac:dyDescent="0.35">
      <c r="A24" s="56">
        <v>15</v>
      </c>
      <c r="B24" s="74" t="s">
        <v>60</v>
      </c>
      <c r="C24" s="75" t="str">
        <f>IF(C18="Select", "Standard Deduction?",(IF((C14-C16-C18-C21-C23)&lt;=0, 0, C14-C16-C18-C21-C23)))</f>
        <v>Standard Deduction?</v>
      </c>
      <c r="D24" s="289"/>
      <c r="E24" s="290"/>
      <c r="F24" s="290"/>
    </row>
    <row r="25" spans="1:6" ht="16.5" customHeight="1" thickBot="1" x14ac:dyDescent="0.35">
      <c r="A25" s="76"/>
      <c r="B25" s="291" t="s">
        <v>11</v>
      </c>
      <c r="C25" s="291"/>
      <c r="D25" s="292"/>
      <c r="E25" s="292"/>
      <c r="F25" s="292"/>
    </row>
    <row r="26" spans="1:6" thickBot="1" x14ac:dyDescent="0.35">
      <c r="A26" s="62">
        <v>16</v>
      </c>
      <c r="B26" s="77" t="s">
        <v>26</v>
      </c>
      <c r="C26" s="96">
        <v>0</v>
      </c>
      <c r="D26" s="292"/>
      <c r="E26" s="292"/>
      <c r="F26" s="292"/>
    </row>
    <row r="27" spans="1:6" ht="17.25" customHeight="1" x14ac:dyDescent="0.3">
      <c r="A27" s="78"/>
      <c r="B27" s="293" t="s">
        <v>3</v>
      </c>
      <c r="C27" s="293"/>
      <c r="D27" s="294"/>
      <c r="E27" s="294"/>
      <c r="F27" s="246"/>
    </row>
    <row r="28" spans="1:6" thickBot="1" x14ac:dyDescent="0.35">
      <c r="A28" s="40">
        <v>17</v>
      </c>
      <c r="B28" s="53" t="s">
        <v>30</v>
      </c>
      <c r="C28" s="99"/>
      <c r="D28" s="79"/>
      <c r="E28" s="80"/>
      <c r="F28" s="246"/>
    </row>
    <row r="29" spans="1:6" thickBot="1" x14ac:dyDescent="0.35">
      <c r="A29" s="62">
        <v>18</v>
      </c>
      <c r="B29" s="81" t="s">
        <v>31</v>
      </c>
      <c r="C29" s="100">
        <v>0</v>
      </c>
      <c r="D29" s="295"/>
      <c r="E29" s="295"/>
      <c r="F29" s="295"/>
    </row>
    <row r="30" spans="1:6" ht="27.6" x14ac:dyDescent="0.3">
      <c r="A30" s="32">
        <v>19</v>
      </c>
      <c r="B30" s="53" t="s">
        <v>65</v>
      </c>
      <c r="C30" s="82">
        <f>IF(C26="Select","Homeless?",(IF(C29="Select","Utility?",SUM(C28:C29))))</f>
        <v>0</v>
      </c>
      <c r="D30" s="83"/>
      <c r="E30" s="38"/>
      <c r="F30" s="38"/>
    </row>
    <row r="31" spans="1:6" ht="24.6" x14ac:dyDescent="0.3">
      <c r="A31" s="32">
        <v>20</v>
      </c>
      <c r="B31" s="84" t="s">
        <v>68</v>
      </c>
      <c r="C31" s="49" t="e">
        <f>C24/2</f>
        <v>#VALUE!</v>
      </c>
      <c r="D31" s="296"/>
      <c r="E31" s="297"/>
      <c r="F31" s="297"/>
    </row>
    <row r="32" spans="1:6" ht="24.6" x14ac:dyDescent="0.3">
      <c r="A32" s="32">
        <v>21</v>
      </c>
      <c r="B32" s="84" t="s">
        <v>45</v>
      </c>
      <c r="C32" s="49" t="e">
        <f>IF(C31&gt;C30,0,(C30-C31))</f>
        <v>#VALUE!</v>
      </c>
      <c r="D32" s="79"/>
      <c r="E32" s="79"/>
      <c r="F32" s="79"/>
    </row>
    <row r="33" spans="1:6" ht="25.2" thickBot="1" x14ac:dyDescent="0.35">
      <c r="A33" s="85">
        <v>22</v>
      </c>
      <c r="B33" s="84" t="s">
        <v>89</v>
      </c>
      <c r="C33" s="188" t="e">
        <f>IF(C2="Select","Elderly or Disabled?",IF(AND(C26=166.81,C32&lt;166.81),166.81,IF(C2="Yes",C32,IF(C32&gt;=624,624,C32))))</f>
        <v>#VALUE!</v>
      </c>
      <c r="D33" s="79"/>
      <c r="E33" s="79"/>
      <c r="F33" s="79"/>
    </row>
    <row r="34" spans="1:6" ht="25.2" thickBot="1" x14ac:dyDescent="0.35">
      <c r="A34" s="56">
        <v>23</v>
      </c>
      <c r="B34" s="57" t="s">
        <v>64</v>
      </c>
      <c r="C34" s="189" t="e">
        <f>IF(AND(C26=166.81,C33&lt;166.81),C24-166.81,IF(C24&gt;C33,(C24-C33),0))</f>
        <v>#VALUE!</v>
      </c>
      <c r="D34" s="79"/>
      <c r="E34" s="79"/>
      <c r="F34" s="79"/>
    </row>
    <row r="35" spans="1:6" ht="17.25" customHeight="1" thickBot="1" x14ac:dyDescent="0.35">
      <c r="A35" s="298" t="s">
        <v>20</v>
      </c>
      <c r="B35" s="298"/>
      <c r="C35" s="298"/>
      <c r="D35" s="79"/>
      <c r="E35" s="79"/>
      <c r="F35" s="79"/>
    </row>
    <row r="36" spans="1:6" thickBot="1" x14ac:dyDescent="0.35">
      <c r="A36" s="86">
        <v>24</v>
      </c>
      <c r="B36" s="87" t="s">
        <v>4</v>
      </c>
      <c r="C36" s="190"/>
      <c r="D36" s="79"/>
      <c r="E36" s="79"/>
      <c r="F36" s="79"/>
    </row>
    <row r="37" spans="1:6" ht="14.4" x14ac:dyDescent="0.3">
      <c r="A37" s="32">
        <v>25</v>
      </c>
      <c r="B37" s="44" t="s">
        <v>19</v>
      </c>
      <c r="C37" s="191" t="str">
        <f>(IF(C36="","# of HH",(IF(C36=1,281,IF(C36=2,516,IF(C36=3,740,IF(C36=4,939,IF(C36=5,1116,IF(C36=6,1339,IF(C36=7,1480,IF(C36=8,1691,IF(C36&gt;8,((C36-8)*211)+1691))))))))))))</f>
        <v># of HH</v>
      </c>
      <c r="D37" s="79"/>
      <c r="E37" s="79"/>
      <c r="F37" s="79"/>
    </row>
    <row r="38" spans="1:6" ht="25.2" thickBot="1" x14ac:dyDescent="0.35">
      <c r="A38" s="32">
        <v>26</v>
      </c>
      <c r="B38" s="44" t="s">
        <v>92</v>
      </c>
      <c r="C38" s="278" t="e">
        <f>(C34*0.3)</f>
        <v>#VALUE!</v>
      </c>
      <c r="D38" s="79"/>
      <c r="E38" s="79"/>
      <c r="F38" s="79"/>
    </row>
    <row r="39" spans="1:6" ht="25.2" thickBot="1" x14ac:dyDescent="0.35">
      <c r="A39" s="56">
        <v>27</v>
      </c>
      <c r="B39" s="74" t="s">
        <v>76</v>
      </c>
      <c r="C39" s="189" t="e">
        <f>ROUNDDOWN(IF(C38&gt;C37,0,C37-C38),0)</f>
        <v>#VALUE!</v>
      </c>
      <c r="D39" s="79"/>
      <c r="E39" s="79"/>
      <c r="F39" s="79"/>
    </row>
    <row r="40" spans="1:6" thickBot="1" x14ac:dyDescent="0.35">
      <c r="A40" s="287" t="s">
        <v>5</v>
      </c>
      <c r="B40" s="288"/>
      <c r="C40" s="288"/>
      <c r="D40" s="79"/>
      <c r="E40" s="79"/>
      <c r="F40" s="79"/>
    </row>
    <row r="41" spans="1:6" thickBot="1" x14ac:dyDescent="0.35">
      <c r="A41" s="86">
        <v>28</v>
      </c>
      <c r="B41" s="77" t="s">
        <v>46</v>
      </c>
      <c r="C41" s="192"/>
      <c r="D41" s="79"/>
      <c r="E41" s="79"/>
      <c r="F41" s="79"/>
    </row>
    <row r="42" spans="1:6" ht="57.6" thickBot="1" x14ac:dyDescent="0.35">
      <c r="A42" s="88">
        <v>29</v>
      </c>
      <c r="B42" s="89" t="s">
        <v>73</v>
      </c>
      <c r="C42" s="193" t="str">
        <f>IF(C41="", "Date client applied?", (IF(D2="Select a Month", "Select Month",(IF(C41&lt;2,C39,ROUNDDOWN(((C39*(D3+1-(C41)))/D3),0))))))</f>
        <v>Date client applied?</v>
      </c>
      <c r="D42" s="79"/>
      <c r="E42" s="79"/>
      <c r="F42" s="79"/>
    </row>
    <row r="49" s="22" customFormat="1" ht="15" hidden="1" customHeight="1" x14ac:dyDescent="0.3"/>
    <row r="50" s="22" customFormat="1" ht="15" hidden="1" customHeight="1" x14ac:dyDescent="0.3"/>
    <row r="51" s="22" customFormat="1" ht="15" hidden="1" customHeight="1" x14ac:dyDescent="0.3"/>
    <row r="52" s="22" customFormat="1" ht="15" hidden="1" customHeight="1" x14ac:dyDescent="0.3"/>
    <row r="53" s="22" customFormat="1" ht="15" hidden="1" customHeight="1" x14ac:dyDescent="0.3"/>
    <row r="54" s="22" customFormat="1" ht="15" hidden="1" customHeight="1" x14ac:dyDescent="0.3"/>
  </sheetData>
  <sheetProtection selectLockedCells="1"/>
  <mergeCells count="18">
    <mergeCell ref="A40:C40"/>
    <mergeCell ref="B17:C17"/>
    <mergeCell ref="B19:C19"/>
    <mergeCell ref="B22:C22"/>
    <mergeCell ref="D24:F24"/>
    <mergeCell ref="B25:C25"/>
    <mergeCell ref="D25:F26"/>
    <mergeCell ref="B27:C27"/>
    <mergeCell ref="D27:E27"/>
    <mergeCell ref="D29:F29"/>
    <mergeCell ref="D31:F31"/>
    <mergeCell ref="A35:C35"/>
    <mergeCell ref="B15:C15"/>
    <mergeCell ref="A1:C1"/>
    <mergeCell ref="A2:B2"/>
    <mergeCell ref="B3:C3"/>
    <mergeCell ref="B7:C7"/>
    <mergeCell ref="B12:C12"/>
  </mergeCells>
  <dataValidations xWindow="527" yWindow="391" count="13">
    <dataValidation allowBlank="1" showInputMessage="1" showErrorMessage="1" promptTitle="Housing Expenses" prompt="Household's allowable housing expenses for the household, excluding any utility expenses. This may include rent, mortgage, HOA or owner's insurance, among other allowable expenses._x000a__x000a_Remember to prorate the expenses of ineligible HH members as applicable_x000a__x000a_" sqref="C28" xr:uid="{D04546CA-3BE8-4903-9DBD-6FDAA913CBBA}"/>
    <dataValidation allowBlank="1" showInputMessage="1" showErrorMessage="1" promptTitle="Eligible Household Members" prompt="Total number of people in the household who are eligible for SNAP_x000a__x000a_Remember: Only eligible households of 1 or 2 people qualify for $23 minimum allotments." sqref="C36" xr:uid="{D7366BBE-A76B-4AD5-8308-49188A508701}"/>
    <dataValidation allowBlank="1" showInputMessage="1" showErrorMessage="1" promptTitle="Date of Application" prompt="Enter the date of application. For example, if the application is dated the 15th, enter as 15. Entering 1 will yield the full month's allotment" sqref="C41" xr:uid="{350D3731-FD7A-4E6F-93E3-6ABF6E5C9379}"/>
    <dataValidation allowBlank="1" showInputMessage="1" showErrorMessage="1" promptTitle="Head of Household" prompt="Who is the Head of Household for this case?" sqref="F2" xr:uid="{092A0879-D7AE-4573-83FE-1AEE4B46AB5D}"/>
    <dataValidation allowBlank="1" showInputMessage="1" showErrorMessage="1" promptTitle="Case Number" prompt="What is the case number in CBMS?" sqref="F1" xr:uid="{67A83527-ED7E-4B5B-B388-07D201CF7B0D}"/>
    <dataValidation allowBlank="1" showInputMessage="1" showErrorMessage="1" promptTitle="Child Care Costs" prompt="Household allowable child care expenses_x000a__x000a_Remember to manually prorate the expenses of ineligible HH members as applicable." sqref="C23" xr:uid="{B0F7E6D2-6C7E-4654-AEB4-4D5F4945D6AE}"/>
    <dataValidation allowBlank="1" showInputMessage="1" showErrorMessage="1" promptTitle="Actual Medical Expenses" prompt="All allowable medical expenses for each household member who has a disability or is aged 60 or over. Line 13 will calculate how much to apply based on the following:_x000a_$0-$35 = $0 deduction _x000a_$35.01-$200 = $165 SMED_x000a_$200.01+ = Actuals - $35" sqref="C20" xr:uid="{48130CFA-60BC-4F7C-A14F-41E918A98EA9}"/>
    <dataValidation allowBlank="1" showInputMessage="1" showErrorMessage="1" promptTitle="Child Support Payments" prompt="Legally obligated and paid child support._x000a__x000a_Remember to manually prorate the expenses of ineligible HH members as applicable." sqref="C16" xr:uid="{847F23BD-143D-4614-81B1-AABA1AE70202}"/>
    <dataValidation allowBlank="1" showInputMessage="1" showErrorMessage="1" promptTitle="Self-Employment Expenses" prompt="All allowable self-employment expenses" sqref="C5" xr:uid="{A1B1D30C-1338-42EC-8597-BA1E3C8E0B0D}"/>
    <dataValidation allowBlank="1" showInputMessage="1" showErrorMessage="1" promptTitle="Gross Self-Employment Income" prompt="All household self-employment income_x000a__x000a_Remember to manually prorate the income and expenses of ineligible HH members as applicable." sqref="C4" xr:uid="{A0D8607D-6678-4FFC-A9E6-2EEABB2C2ED4}"/>
    <dataValidation allowBlank="1" showErrorMessage="1" promptTitle="Excess Medical Deduction" prompt="$0-$35 = $0 deduction _x000a_$35.01-$200 = $165 SMED_x000a_$200.01+ = Actuals - $35" sqref="C21" xr:uid="{A46FC792-ECCE-4A00-911B-4411FA299713}"/>
    <dataValidation allowBlank="1" showInputMessage="1" showErrorMessage="1" promptTitle="Gross Employment Income" prompt="All household earned income which is not self-employment._x000a__x000a_Remember to manually prorate the income of ineligible HH members as applicable." sqref="C8" xr:uid="{DAE09A67-8CBF-4D68-9B52-F9E7E169520B}"/>
    <dataValidation allowBlank="1" showInputMessage="1" showErrorMessage="1" promptTitle="Total Unearned Income" prompt="All household unearned income. _x000a__x000a_Remember to manually prorate the income of ineligible HH members as applicable." sqref="C13" xr:uid="{668673E7-08F5-47A9-91C6-204AF45F3F66}"/>
  </dataValidations>
  <pageMargins left="0.7" right="0.7" top="0.75" bottom="0.39874999999999999" header="0.3" footer="0.2175"/>
  <pageSetup scale="86" orientation="portrait" r:id="rId1"/>
  <headerFooter>
    <oddHeader>&amp;R&amp;G</oddHeader>
    <oddFooter>&amp;LFS-3C FFY 2022</oddFooter>
  </headerFooter>
  <drawing r:id="rId2"/>
  <legacyDrawingHF r:id="rId3"/>
  <extLst>
    <ext xmlns:x14="http://schemas.microsoft.com/office/spreadsheetml/2009/9/main" uri="{CCE6A557-97BC-4b89-ADB6-D9C93CAAB3DF}">
      <x14:dataValidations xmlns:xm="http://schemas.microsoft.com/office/excel/2006/main" xWindow="527" yWindow="391" count="5">
        <x14:dataValidation type="list" allowBlank="1" showInputMessage="1" showErrorMessage="1" promptTitle="Month" prompt="For which month are benefits being calculated?" xr:uid="{23344FD8-97E6-42CC-AF61-C7CC7B814F4D}">
          <x14:formula1>
            <xm:f>Data!$A$4:$A$16</xm:f>
          </x14:formula1>
          <xm:sqref>D2</xm:sqref>
        </x14:dataValidation>
        <x14:dataValidation type="list" allowBlank="1" showInputMessage="1" showErrorMessage="1" promptTitle="Homeless Shelter Deduction" prompt="Households that are homeless and pay shelter costs can receive the homeless shelter deduction. Select 0 if not applying this deduction to the household._x000a__x000a_If selected, no other shelter costs will be included in calculations." xr:uid="{8B104BE3-3387-491E-BFF8-00EC4AE5E71F}">
          <x14:formula1>
            <xm:f>Data!$E$4:$E$6</xm:f>
          </x14:formula1>
          <xm:sqref>C26</xm:sqref>
        </x14:dataValidation>
        <x14:dataValidation type="list" allowBlank="1" showInputMessage="1" showErrorMessage="1" promptTitle="Elderly or Disabled Household" prompt="If any member of the household is considered disabled according to SNAP regulations or is aged 60 years or older, select YES. Otherwise, select NO" xr:uid="{8D717655-4D9A-4CBF-A528-E0FFE72F067F}">
          <x14:formula1>
            <xm:f>Data!$D$4:$D$6</xm:f>
          </x14:formula1>
          <xm:sqref>C2</xm:sqref>
        </x14:dataValidation>
        <x14:dataValidation type="list" allowBlank="1" showInputMessage="1" showErrorMessage="1" promptTitle="Utility Allowance" prompt="Heating/Cooling Utility Allowance (HCUA)= $531_x000a_Basic Utility Allowance (BUA) = $338_x000a_One Utility Allowance (OUA) = $64_x000a_Phone only = $86" xr:uid="{20DA8CFD-3B67-4E11-A25D-BF42CB821FD3}">
          <x14:formula1>
            <xm:f>Data!$C$4:$C$9</xm:f>
          </x14:formula1>
          <xm:sqref>C29</xm:sqref>
        </x14:dataValidation>
        <x14:dataValidation type="list" allowBlank="1" showInputMessage="1" showErrorMessage="1" promptTitle="Standard Deduction" prompt="1-4 Household members = $193_x000a_5 Household members = $225_x000a_6+ Household members = $258" xr:uid="{A84AC7AB-B8FC-45AA-931E-8EE6ADE698CC}">
          <x14:formula1>
            <xm:f>Data!$B$4:$B$7</xm:f>
          </x14:formula1>
          <xm:sqref>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3EC20-867F-4491-8E8F-6005C1252371}">
  <sheetPr>
    <pageSetUpPr fitToPage="1"/>
  </sheetPr>
  <dimension ref="A1:XFC42"/>
  <sheetViews>
    <sheetView showGridLines="0" topLeftCell="A4" zoomScaleNormal="100" workbookViewId="0">
      <selection activeCell="E11" sqref="E11"/>
    </sheetView>
  </sheetViews>
  <sheetFormatPr defaultColWidth="0" defaultRowHeight="15" customHeight="1" zeroHeight="1" x14ac:dyDescent="0.3"/>
  <cols>
    <col min="1" max="1" width="4.44140625" style="104" bestFit="1" customWidth="1"/>
    <col min="2" max="2" width="31.109375" style="104" customWidth="1"/>
    <col min="3" max="3" width="12.109375" style="104" customWidth="1"/>
    <col min="4" max="4" width="17" style="104" customWidth="1"/>
    <col min="5" max="5" width="13.109375" style="104" customWidth="1"/>
    <col min="6" max="6" width="26.33203125" style="104" customWidth="1"/>
    <col min="7" max="16383" width="9.109375" style="104" hidden="1"/>
    <col min="16384" max="16384" width="0.33203125" style="104" customWidth="1"/>
  </cols>
  <sheetData>
    <row r="1" spans="1:6" ht="15.6" thickTop="1" thickBot="1" x14ac:dyDescent="0.35">
      <c r="A1" s="300" t="s">
        <v>91</v>
      </c>
      <c r="B1" s="301"/>
      <c r="C1" s="302"/>
      <c r="D1" s="211" t="s">
        <v>15</v>
      </c>
      <c r="E1" s="208" t="s">
        <v>52</v>
      </c>
      <c r="F1" s="222">
        <f>'FS-3C FFY 2023'!F1</f>
        <v>0</v>
      </c>
    </row>
    <row r="2" spans="1:6" ht="28.8" thickTop="1" thickBot="1" x14ac:dyDescent="0.35">
      <c r="A2" s="303" t="s">
        <v>49</v>
      </c>
      <c r="B2" s="304"/>
      <c r="C2" s="223" t="str">
        <f>'FS-3C FFY 2023'!C2</f>
        <v>No</v>
      </c>
      <c r="D2" s="224" t="str">
        <f>'FS-3C FFY 2023'!D2</f>
        <v>Select a Month</v>
      </c>
      <c r="E2" s="209" t="s">
        <v>53</v>
      </c>
      <c r="F2" s="225">
        <f>'FS-3C FFY 2023'!F2</f>
        <v>0</v>
      </c>
    </row>
    <row r="3" spans="1:6" thickTop="1" x14ac:dyDescent="0.3">
      <c r="A3" s="212"/>
      <c r="B3" s="305" t="s">
        <v>28</v>
      </c>
      <c r="C3" s="306"/>
      <c r="D3" s="210">
        <f>IF(D2="February 2022",28,(IF(OR(D2="November 2021",D2="April 2022",D2="June 2022",D2="September 2022"),30,31)))</f>
        <v>31</v>
      </c>
      <c r="E3" s="105"/>
      <c r="F3" s="105"/>
    </row>
    <row r="4" spans="1:6" ht="14.4" x14ac:dyDescent="0.3">
      <c r="A4" s="106">
        <v>1</v>
      </c>
      <c r="B4" s="107" t="s">
        <v>29</v>
      </c>
      <c r="C4" s="116">
        <f>'FS-3C FFY 2023'!C4</f>
        <v>0</v>
      </c>
      <c r="D4" s="109"/>
      <c r="E4" s="110"/>
      <c r="F4" s="111"/>
    </row>
    <row r="5" spans="1:6" ht="14.4" x14ac:dyDescent="0.3">
      <c r="A5" s="112">
        <v>2</v>
      </c>
      <c r="B5" s="113" t="s">
        <v>40</v>
      </c>
      <c r="C5" s="116">
        <f>'FS-3C FFY 2023'!C5</f>
        <v>0</v>
      </c>
      <c r="D5" s="109"/>
      <c r="E5" s="110"/>
      <c r="F5" s="111"/>
    </row>
    <row r="6" spans="1:6" ht="27.6" x14ac:dyDescent="0.3">
      <c r="A6" s="114">
        <v>3</v>
      </c>
      <c r="B6" s="115" t="s">
        <v>47</v>
      </c>
      <c r="C6" s="116">
        <f>'FS-3C FFY 2023'!C6</f>
        <v>0</v>
      </c>
      <c r="D6" s="109"/>
      <c r="E6" s="110"/>
      <c r="F6" s="111"/>
    </row>
    <row r="7" spans="1:6" ht="14.4" x14ac:dyDescent="0.3">
      <c r="A7" s="117"/>
      <c r="B7" s="299" t="s">
        <v>0</v>
      </c>
      <c r="C7" s="307"/>
      <c r="D7" s="109"/>
      <c r="E7" s="118"/>
      <c r="F7" s="119"/>
    </row>
    <row r="8" spans="1:6" ht="14.4" x14ac:dyDescent="0.3">
      <c r="A8" s="120">
        <v>4</v>
      </c>
      <c r="B8" s="121" t="s">
        <v>17</v>
      </c>
      <c r="C8" s="226">
        <f>'FS-3C FFY 2023'!C8</f>
        <v>0</v>
      </c>
      <c r="D8" s="122"/>
      <c r="E8" s="123"/>
      <c r="F8" s="111"/>
    </row>
    <row r="9" spans="1:6" s="128" customFormat="1" ht="24.6" x14ac:dyDescent="0.3">
      <c r="A9" s="112">
        <v>5</v>
      </c>
      <c r="B9" s="124" t="s">
        <v>61</v>
      </c>
      <c r="C9" s="125">
        <f>'FS-3C FFY 2023'!C9</f>
        <v>0</v>
      </c>
      <c r="D9" s="126"/>
      <c r="E9" s="118"/>
      <c r="F9" s="127"/>
    </row>
    <row r="10" spans="1:6" ht="24.6" x14ac:dyDescent="0.3">
      <c r="A10" s="112">
        <v>6</v>
      </c>
      <c r="B10" s="124" t="s">
        <v>71</v>
      </c>
      <c r="C10" s="129">
        <f>'FS-3C FFY 2023'!C10</f>
        <v>0</v>
      </c>
      <c r="D10" s="126"/>
      <c r="E10" s="118"/>
      <c r="F10" s="118"/>
    </row>
    <row r="11" spans="1:6" ht="24.6" x14ac:dyDescent="0.3">
      <c r="A11" s="130">
        <v>7</v>
      </c>
      <c r="B11" s="131" t="s">
        <v>43</v>
      </c>
      <c r="C11" s="129">
        <f>'FS-3C FFY 2023'!C11</f>
        <v>0</v>
      </c>
      <c r="D11" s="126"/>
      <c r="E11" s="118"/>
      <c r="F11" s="118"/>
    </row>
    <row r="12" spans="1:6" ht="14.4" x14ac:dyDescent="0.3">
      <c r="A12" s="132"/>
      <c r="B12" s="308" t="s">
        <v>1</v>
      </c>
      <c r="C12" s="308"/>
      <c r="D12" s="109"/>
      <c r="E12" s="118"/>
      <c r="F12" s="119"/>
    </row>
    <row r="13" spans="1:6" thickBot="1" x14ac:dyDescent="0.35">
      <c r="A13" s="120">
        <v>8</v>
      </c>
      <c r="B13" s="133" t="s">
        <v>18</v>
      </c>
      <c r="C13" s="227">
        <f>'FS-3C FFY 2023'!C13</f>
        <v>0</v>
      </c>
      <c r="D13" s="135"/>
      <c r="E13" s="118"/>
      <c r="F13" s="136"/>
    </row>
    <row r="14" spans="1:6" ht="25.2" thickBot="1" x14ac:dyDescent="0.35">
      <c r="A14" s="137">
        <v>9</v>
      </c>
      <c r="B14" s="138" t="s">
        <v>70</v>
      </c>
      <c r="C14" s="139">
        <f>'FS-3C FFY 2023'!C14</f>
        <v>0</v>
      </c>
      <c r="D14" s="109"/>
      <c r="E14" s="140"/>
      <c r="F14" s="127"/>
    </row>
    <row r="15" spans="1:6" ht="18.75" customHeight="1" x14ac:dyDescent="0.3">
      <c r="A15" s="117"/>
      <c r="B15" s="299" t="s">
        <v>7</v>
      </c>
      <c r="C15" s="299"/>
      <c r="D15" s="109"/>
      <c r="E15" s="123"/>
      <c r="F15" s="111"/>
    </row>
    <row r="16" spans="1:6" ht="14.4" x14ac:dyDescent="0.3">
      <c r="A16" s="141">
        <v>10</v>
      </c>
      <c r="B16" s="133" t="s">
        <v>41</v>
      </c>
      <c r="C16" s="227">
        <f>'FS-3C FFY 2023'!C16</f>
        <v>0</v>
      </c>
      <c r="D16" s="135"/>
      <c r="E16" s="118"/>
      <c r="F16" s="127"/>
    </row>
    <row r="17" spans="1:6" thickBot="1" x14ac:dyDescent="0.35">
      <c r="A17" s="142"/>
      <c r="B17" s="307" t="s">
        <v>2</v>
      </c>
      <c r="C17" s="307"/>
      <c r="D17" s="109"/>
      <c r="E17" s="140"/>
      <c r="F17" s="127"/>
    </row>
    <row r="18" spans="1:6" ht="15.6" thickTop="1" thickBot="1" x14ac:dyDescent="0.35">
      <c r="A18" s="201">
        <v>11</v>
      </c>
      <c r="B18" s="202" t="s">
        <v>44</v>
      </c>
      <c r="C18" s="228" t="str">
        <f>'FS-3C FFY 2023'!C18</f>
        <v>Select</v>
      </c>
      <c r="D18" s="207"/>
      <c r="E18" s="118"/>
      <c r="F18" s="118"/>
    </row>
    <row r="19" spans="1:6" ht="16.5" customHeight="1" thickTop="1" x14ac:dyDescent="0.3">
      <c r="A19" s="206"/>
      <c r="B19" s="306" t="s">
        <v>8</v>
      </c>
      <c r="C19" s="306"/>
      <c r="D19" s="143"/>
      <c r="E19" s="118"/>
      <c r="F19" s="118"/>
    </row>
    <row r="20" spans="1:6" ht="14.4" x14ac:dyDescent="0.3">
      <c r="A20" s="120">
        <v>12</v>
      </c>
      <c r="B20" s="133" t="s">
        <v>24</v>
      </c>
      <c r="C20" s="145">
        <f>'FS-3C FFY 2023'!C20</f>
        <v>0</v>
      </c>
      <c r="D20" s="101"/>
      <c r="E20" s="118"/>
      <c r="F20" s="186"/>
    </row>
    <row r="21" spans="1:6" ht="25.5" customHeight="1" x14ac:dyDescent="0.3">
      <c r="A21" s="102">
        <v>13</v>
      </c>
      <c r="B21" s="103" t="s">
        <v>25</v>
      </c>
      <c r="C21" s="145" t="str">
        <f>'FS-3C FFY 2023'!C24</f>
        <v>Standard Deduction?</v>
      </c>
      <c r="D21" s="146"/>
      <c r="E21" s="118"/>
      <c r="F21" s="186"/>
    </row>
    <row r="22" spans="1:6" ht="15" customHeight="1" x14ac:dyDescent="0.3">
      <c r="A22" s="132"/>
      <c r="B22" s="308" t="s">
        <v>50</v>
      </c>
      <c r="C22" s="308"/>
      <c r="D22" s="109"/>
      <c r="E22" s="187"/>
      <c r="F22" s="187"/>
    </row>
    <row r="23" spans="1:6" thickBot="1" x14ac:dyDescent="0.35">
      <c r="A23" s="120">
        <v>14</v>
      </c>
      <c r="B23" s="147" t="s">
        <v>51</v>
      </c>
      <c r="C23" s="229">
        <f>'FS-3C FFY 2023'!C23</f>
        <v>0</v>
      </c>
      <c r="D23" s="135"/>
      <c r="E23" s="187"/>
      <c r="F23" s="187"/>
    </row>
    <row r="24" spans="1:6" ht="28.2" thickBot="1" x14ac:dyDescent="0.35">
      <c r="A24" s="221">
        <v>15</v>
      </c>
      <c r="B24" s="149" t="s">
        <v>62</v>
      </c>
      <c r="C24" s="150" t="str">
        <f>'FS-3C FFY 2023'!C24</f>
        <v>Standard Deduction?</v>
      </c>
      <c r="D24" s="311"/>
      <c r="E24" s="312"/>
      <c r="F24" s="312"/>
    </row>
    <row r="25" spans="1:6" ht="16.5" customHeight="1" thickBot="1" x14ac:dyDescent="0.35">
      <c r="A25" s="151"/>
      <c r="B25" s="313" t="s">
        <v>11</v>
      </c>
      <c r="C25" s="313"/>
      <c r="D25" s="314"/>
      <c r="E25" s="314"/>
      <c r="F25" s="314"/>
    </row>
    <row r="26" spans="1:6" ht="15.6" thickTop="1" thickBot="1" x14ac:dyDescent="0.35">
      <c r="A26" s="204">
        <v>16</v>
      </c>
      <c r="B26" s="205" t="s">
        <v>26</v>
      </c>
      <c r="C26" s="230">
        <f>'FS-3C FFY 2023'!C26</f>
        <v>0</v>
      </c>
      <c r="D26" s="314"/>
      <c r="E26" s="314"/>
      <c r="F26" s="314"/>
    </row>
    <row r="27" spans="1:6" ht="17.25" customHeight="1" thickTop="1" x14ac:dyDescent="0.3">
      <c r="A27" s="203"/>
      <c r="B27" s="315" t="s">
        <v>3</v>
      </c>
      <c r="C27" s="315"/>
      <c r="D27" s="316"/>
      <c r="E27" s="316"/>
      <c r="F27" s="186"/>
    </row>
    <row r="28" spans="1:6" thickBot="1" x14ac:dyDescent="0.35">
      <c r="A28" s="120">
        <v>17</v>
      </c>
      <c r="B28" s="133" t="s">
        <v>30</v>
      </c>
      <c r="C28" s="231">
        <f>'FS-3C FFY 2023'!C28</f>
        <v>0</v>
      </c>
      <c r="D28" s="153"/>
      <c r="E28" s="185"/>
      <c r="F28" s="186"/>
    </row>
    <row r="29" spans="1:6" ht="15.6" thickTop="1" thickBot="1" x14ac:dyDescent="0.35">
      <c r="A29" s="201">
        <v>18</v>
      </c>
      <c r="B29" s="202" t="s">
        <v>31</v>
      </c>
      <c r="C29" s="232">
        <f>'FS-3C FFY 2023'!C29</f>
        <v>0</v>
      </c>
      <c r="D29" s="317"/>
      <c r="E29" s="318"/>
      <c r="F29" s="318"/>
    </row>
    <row r="30" spans="1:6" ht="28.2" thickTop="1" x14ac:dyDescent="0.3">
      <c r="A30" s="198">
        <v>19</v>
      </c>
      <c r="B30" s="202" t="s">
        <v>65</v>
      </c>
      <c r="C30" s="233">
        <f>'FS-3C FFY 2023'!C30</f>
        <v>0</v>
      </c>
      <c r="D30" s="101"/>
      <c r="E30" s="118"/>
      <c r="F30" s="118"/>
    </row>
    <row r="31" spans="1:6" ht="24.6" x14ac:dyDescent="0.3">
      <c r="A31" s="112">
        <v>20</v>
      </c>
      <c r="B31" s="154" t="s">
        <v>67</v>
      </c>
      <c r="C31" s="234" t="e">
        <f>'FS-3C FFY 2023'!C31</f>
        <v>#VALUE!</v>
      </c>
      <c r="D31" s="319"/>
      <c r="E31" s="320"/>
      <c r="F31" s="320"/>
    </row>
    <row r="32" spans="1:6" ht="24.6" x14ac:dyDescent="0.3">
      <c r="A32" s="112">
        <v>21</v>
      </c>
      <c r="B32" s="154" t="s">
        <v>45</v>
      </c>
      <c r="C32" s="234" t="e">
        <f>'FS-3C FFY 2023'!C32</f>
        <v>#VALUE!</v>
      </c>
      <c r="D32" s="153"/>
      <c r="E32" s="153"/>
      <c r="F32" s="153"/>
    </row>
    <row r="33" spans="1:6" ht="25.2" thickBot="1" x14ac:dyDescent="0.35">
      <c r="A33" s="155">
        <v>22</v>
      </c>
      <c r="B33" s="154" t="s">
        <v>63</v>
      </c>
      <c r="C33" s="231" t="e">
        <f>'FS-3C FFY 2023'!C33</f>
        <v>#VALUE!</v>
      </c>
      <c r="D33" s="153"/>
      <c r="E33" s="153"/>
      <c r="F33" s="153"/>
    </row>
    <row r="34" spans="1:6" ht="25.8" thickTop="1" thickBot="1" x14ac:dyDescent="0.35">
      <c r="A34" s="221">
        <v>23</v>
      </c>
      <c r="B34" s="138" t="s">
        <v>64</v>
      </c>
      <c r="C34" s="235" t="e">
        <f>'FS-3C FFY 2023'!C34</f>
        <v>#VALUE!</v>
      </c>
      <c r="D34" s="196"/>
      <c r="E34" s="153"/>
      <c r="F34" s="153"/>
    </row>
    <row r="35" spans="1:6" ht="17.25" customHeight="1" thickBot="1" x14ac:dyDescent="0.35">
      <c r="A35" s="321" t="s">
        <v>20</v>
      </c>
      <c r="B35" s="321"/>
      <c r="C35" s="321"/>
      <c r="D35" s="153"/>
      <c r="E35" s="153"/>
      <c r="F35" s="153"/>
    </row>
    <row r="36" spans="1:6" ht="15.6" thickTop="1" thickBot="1" x14ac:dyDescent="0.35">
      <c r="A36" s="199">
        <v>24</v>
      </c>
      <c r="B36" s="197" t="s">
        <v>4</v>
      </c>
      <c r="C36" s="236">
        <f>'FS-3C FFY 2023'!C36</f>
        <v>0</v>
      </c>
      <c r="D36" s="196"/>
      <c r="E36" s="153"/>
      <c r="F36" s="153"/>
    </row>
    <row r="37" spans="1:6" thickTop="1" x14ac:dyDescent="0.3">
      <c r="A37" s="198">
        <v>25</v>
      </c>
      <c r="B37" s="124" t="s">
        <v>19</v>
      </c>
      <c r="C37" s="247" t="str">
        <f>'FS-3C FFY 2023'!C37</f>
        <v># of HH</v>
      </c>
      <c r="D37" s="217"/>
      <c r="E37" s="153"/>
      <c r="F37" s="153"/>
    </row>
    <row r="38" spans="1:6" ht="25.2" thickBot="1" x14ac:dyDescent="0.35">
      <c r="A38" s="218">
        <v>26</v>
      </c>
      <c r="B38" s="44" t="s">
        <v>92</v>
      </c>
      <c r="C38" s="249" t="e">
        <f>'FS-3C FFY 2023'!C38</f>
        <v>#VALUE!</v>
      </c>
      <c r="D38" s="153"/>
      <c r="E38" s="153"/>
      <c r="F38" s="153"/>
    </row>
    <row r="39" spans="1:6" ht="25.8" thickTop="1" thickBot="1" x14ac:dyDescent="0.35">
      <c r="A39" s="219">
        <v>27</v>
      </c>
      <c r="B39" s="74" t="s">
        <v>76</v>
      </c>
      <c r="C39" s="248" t="e">
        <f>'FS-3C FFY 2023'!C39</f>
        <v>#VALUE!</v>
      </c>
      <c r="D39" s="153"/>
      <c r="E39" s="153"/>
      <c r="F39" s="153"/>
    </row>
    <row r="40" spans="1:6" thickBot="1" x14ac:dyDescent="0.35">
      <c r="A40" s="309" t="s">
        <v>5</v>
      </c>
      <c r="B40" s="310"/>
      <c r="C40" s="310"/>
      <c r="D40" s="153"/>
      <c r="E40" s="153"/>
      <c r="F40" s="153"/>
    </row>
    <row r="41" spans="1:6" ht="15.6" thickTop="1" thickBot="1" x14ac:dyDescent="0.35">
      <c r="A41" s="200">
        <v>28</v>
      </c>
      <c r="B41" s="194" t="s">
        <v>48</v>
      </c>
      <c r="C41" s="237">
        <f>'FS-3C FFY 2023'!C41</f>
        <v>0</v>
      </c>
      <c r="D41" s="196"/>
      <c r="E41" s="153"/>
      <c r="F41" s="153"/>
    </row>
    <row r="42" spans="1:6" ht="59.4" thickTop="1" thickBot="1" x14ac:dyDescent="0.35">
      <c r="A42" s="220">
        <v>29</v>
      </c>
      <c r="B42" s="195" t="s">
        <v>74</v>
      </c>
      <c r="C42" s="238" t="str">
        <f>'FS-3C FFY 2023'!C42</f>
        <v>Date client applied?</v>
      </c>
      <c r="D42" s="153"/>
      <c r="E42" s="153"/>
      <c r="F42" s="153"/>
    </row>
  </sheetData>
  <sheetProtection algorithmName="SHA-512" hashValue="of2MZ5iqydrDaUQPwC79cOZmIgLkBxQBOM8TsxM9Si/GPa08kTpBDFa0AAELKPBwDp9PZzpPRppemjYQg3sN+A==" saltValue="eLl7sT87tAN2NV71DmDI4A==" spinCount="100000" sheet="1" selectLockedCells="1"/>
  <mergeCells count="18">
    <mergeCell ref="A40:C40"/>
    <mergeCell ref="B17:C17"/>
    <mergeCell ref="B19:C19"/>
    <mergeCell ref="B22:C22"/>
    <mergeCell ref="D24:F24"/>
    <mergeCell ref="B25:C25"/>
    <mergeCell ref="D25:F26"/>
    <mergeCell ref="B27:C27"/>
    <mergeCell ref="D27:E27"/>
    <mergeCell ref="D29:F29"/>
    <mergeCell ref="D31:F31"/>
    <mergeCell ref="A35:C35"/>
    <mergeCell ref="B15:C15"/>
    <mergeCell ref="A1:C1"/>
    <mergeCell ref="A2:B2"/>
    <mergeCell ref="B3:C3"/>
    <mergeCell ref="B7:C7"/>
    <mergeCell ref="B12:C12"/>
  </mergeCells>
  <dataValidations count="1">
    <dataValidation allowBlank="1" showErrorMessage="1" sqref="A1:A1048576 C1:XFD1048576 B1:B37 B40:B1048576" xr:uid="{B23244F0-144F-4631-8F83-B9DCC9F580CA}"/>
  </dataValidations>
  <pageMargins left="0.7" right="0.7" top="0.75" bottom="0.39874999999999999" header="0.3" footer="0.2175"/>
  <pageSetup scale="86" orientation="portrait" r:id="rId1"/>
  <headerFooter>
    <oddHeader>&amp;R&amp;G</oddHeader>
    <oddFooter>&amp;LFS-3C FFY 2022</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2BB1E-0FF4-445C-93A5-B5AE9BC8725D}">
  <sheetPr>
    <pageSetUpPr fitToPage="1"/>
  </sheetPr>
  <dimension ref="A1:XFC42"/>
  <sheetViews>
    <sheetView showGridLines="0" topLeftCell="A10" zoomScaleNormal="100" workbookViewId="0">
      <selection activeCell="C10" sqref="C10"/>
    </sheetView>
  </sheetViews>
  <sheetFormatPr defaultColWidth="0" defaultRowHeight="15" customHeight="1" zeroHeight="1" x14ac:dyDescent="0.3"/>
  <cols>
    <col min="1" max="1" width="4.44140625" style="104" bestFit="1" customWidth="1"/>
    <col min="2" max="2" width="31.109375" style="104" customWidth="1"/>
    <col min="3" max="3" width="12.109375" style="104" customWidth="1"/>
    <col min="4" max="4" width="17" style="104" customWidth="1"/>
    <col min="5" max="5" width="13.109375" style="104" customWidth="1"/>
    <col min="6" max="6" width="26.33203125" style="104" customWidth="1"/>
    <col min="7" max="16383" width="9.109375" style="104" hidden="1"/>
    <col min="16384" max="16384" width="0.33203125" style="104" customWidth="1"/>
  </cols>
  <sheetData>
    <row r="1" spans="1:6" ht="14.4" x14ac:dyDescent="0.3">
      <c r="A1" s="322" t="s">
        <v>91</v>
      </c>
      <c r="B1" s="323"/>
      <c r="C1" s="324"/>
      <c r="D1" s="264" t="s">
        <v>15</v>
      </c>
      <c r="E1" s="263" t="s">
        <v>52</v>
      </c>
      <c r="F1" s="214"/>
    </row>
    <row r="2" spans="1:6" ht="27.6" x14ac:dyDescent="0.3">
      <c r="A2" s="325" t="s">
        <v>49</v>
      </c>
      <c r="B2" s="326"/>
      <c r="C2" s="262"/>
      <c r="D2" s="260"/>
      <c r="E2" s="258" t="s">
        <v>53</v>
      </c>
      <c r="F2" s="215"/>
    </row>
    <row r="3" spans="1:6" ht="14.4" x14ac:dyDescent="0.3">
      <c r="A3" s="261"/>
      <c r="B3" s="327" t="s">
        <v>28</v>
      </c>
      <c r="C3" s="299"/>
      <c r="D3" s="259">
        <f>IF(D2="February 2022",28,(IF(OR(D2="November 2021",D2="April 2022",D2="June 2022",D2="September 2022"),30,31)))</f>
        <v>31</v>
      </c>
      <c r="E3" s="105"/>
      <c r="F3" s="105"/>
    </row>
    <row r="4" spans="1:6" ht="14.4" x14ac:dyDescent="0.3">
      <c r="A4" s="106">
        <v>1</v>
      </c>
      <c r="B4" s="107" t="s">
        <v>29</v>
      </c>
      <c r="C4" s="108"/>
      <c r="D4" s="109"/>
      <c r="E4" s="110"/>
      <c r="F4" s="111"/>
    </row>
    <row r="5" spans="1:6" ht="14.4" x14ac:dyDescent="0.3">
      <c r="A5" s="112">
        <v>2</v>
      </c>
      <c r="B5" s="113" t="s">
        <v>40</v>
      </c>
      <c r="C5" s="108"/>
      <c r="D5" s="109"/>
      <c r="E5" s="110"/>
      <c r="F5" s="111"/>
    </row>
    <row r="6" spans="1:6" ht="27.6" x14ac:dyDescent="0.3">
      <c r="A6" s="114">
        <v>3</v>
      </c>
      <c r="B6" s="115" t="s">
        <v>47</v>
      </c>
      <c r="C6" s="108"/>
      <c r="D6" s="109"/>
      <c r="E6" s="110"/>
      <c r="F6" s="111"/>
    </row>
    <row r="7" spans="1:6" ht="14.4" x14ac:dyDescent="0.3">
      <c r="A7" s="117"/>
      <c r="B7" s="299" t="s">
        <v>0</v>
      </c>
      <c r="C7" s="307"/>
      <c r="D7" s="109"/>
      <c r="E7" s="118"/>
      <c r="F7" s="119"/>
    </row>
    <row r="8" spans="1:6" ht="14.4" x14ac:dyDescent="0.3">
      <c r="A8" s="120">
        <v>4</v>
      </c>
      <c r="B8" s="121" t="s">
        <v>17</v>
      </c>
      <c r="C8" s="239"/>
      <c r="D8" s="122"/>
      <c r="E8" s="123"/>
      <c r="F8" s="111"/>
    </row>
    <row r="9" spans="1:6" s="128" customFormat="1" ht="24.6" x14ac:dyDescent="0.3">
      <c r="A9" s="112">
        <v>5</v>
      </c>
      <c r="B9" s="124" t="s">
        <v>61</v>
      </c>
      <c r="C9" s="240"/>
      <c r="D9" s="126"/>
      <c r="E9" s="118"/>
      <c r="F9" s="127"/>
    </row>
    <row r="10" spans="1:6" ht="24.6" x14ac:dyDescent="0.3">
      <c r="A10" s="112">
        <v>6</v>
      </c>
      <c r="B10" s="124" t="s">
        <v>71</v>
      </c>
      <c r="C10" s="241"/>
      <c r="D10" s="126"/>
      <c r="E10" s="118"/>
      <c r="F10" s="118"/>
    </row>
    <row r="11" spans="1:6" ht="24.6" x14ac:dyDescent="0.3">
      <c r="A11" s="130">
        <v>7</v>
      </c>
      <c r="B11" s="131" t="s">
        <v>43</v>
      </c>
      <c r="C11" s="241"/>
      <c r="D11" s="126"/>
      <c r="E11" s="118"/>
      <c r="F11" s="118"/>
    </row>
    <row r="12" spans="1:6" ht="14.4" x14ac:dyDescent="0.3">
      <c r="A12" s="132"/>
      <c r="B12" s="308" t="s">
        <v>1</v>
      </c>
      <c r="C12" s="308"/>
      <c r="D12" s="109"/>
      <c r="E12" s="118"/>
      <c r="F12" s="119"/>
    </row>
    <row r="13" spans="1:6" thickBot="1" x14ac:dyDescent="0.35">
      <c r="A13" s="120">
        <v>8</v>
      </c>
      <c r="B13" s="133" t="s">
        <v>18</v>
      </c>
      <c r="C13" s="134"/>
      <c r="D13" s="135"/>
      <c r="E13" s="118"/>
      <c r="F13" s="136"/>
    </row>
    <row r="14" spans="1:6" ht="25.8" thickTop="1" thickBot="1" x14ac:dyDescent="0.35">
      <c r="A14" s="204">
        <v>9</v>
      </c>
      <c r="B14" s="250" t="s">
        <v>70</v>
      </c>
      <c r="C14" s="257"/>
      <c r="D14" s="109"/>
      <c r="E14" s="140"/>
      <c r="F14" s="127"/>
    </row>
    <row r="15" spans="1:6" ht="18.75" customHeight="1" thickTop="1" x14ac:dyDescent="0.3">
      <c r="A15" s="117"/>
      <c r="B15" s="299" t="s">
        <v>7</v>
      </c>
      <c r="C15" s="299"/>
      <c r="D15" s="109"/>
      <c r="E15" s="123"/>
      <c r="F15" s="111"/>
    </row>
    <row r="16" spans="1:6" ht="14.4" x14ac:dyDescent="0.3">
      <c r="A16" s="141">
        <v>10</v>
      </c>
      <c r="B16" s="133" t="s">
        <v>41</v>
      </c>
      <c r="C16" s="134"/>
      <c r="D16" s="135"/>
      <c r="E16" s="118"/>
      <c r="F16" s="127"/>
    </row>
    <row r="17" spans="1:6" ht="14.4" x14ac:dyDescent="0.3">
      <c r="A17" s="142"/>
      <c r="B17" s="307" t="s">
        <v>2</v>
      </c>
      <c r="C17" s="307"/>
      <c r="D17" s="109"/>
      <c r="E17" s="140"/>
      <c r="F17" s="127"/>
    </row>
    <row r="18" spans="1:6" ht="14.4" x14ac:dyDescent="0.3">
      <c r="A18" s="270">
        <v>11</v>
      </c>
      <c r="B18" s="271" t="s">
        <v>44</v>
      </c>
      <c r="C18" s="275"/>
      <c r="D18" s="276"/>
      <c r="E18" s="118"/>
      <c r="F18" s="118"/>
    </row>
    <row r="19" spans="1:6" ht="16.5" customHeight="1" x14ac:dyDescent="0.3">
      <c r="A19" s="117"/>
      <c r="B19" s="299" t="s">
        <v>8</v>
      </c>
      <c r="C19" s="299"/>
      <c r="D19" s="143"/>
      <c r="E19" s="118"/>
      <c r="F19" s="118"/>
    </row>
    <row r="20" spans="1:6" ht="14.4" x14ac:dyDescent="0.3">
      <c r="A20" s="120">
        <v>12</v>
      </c>
      <c r="B20" s="133" t="s">
        <v>24</v>
      </c>
      <c r="C20" s="144"/>
      <c r="D20" s="101"/>
      <c r="E20" s="118"/>
      <c r="F20" s="186"/>
    </row>
    <row r="21" spans="1:6" ht="14.4" x14ac:dyDescent="0.3">
      <c r="A21" s="102">
        <v>13</v>
      </c>
      <c r="B21" s="103" t="s">
        <v>25</v>
      </c>
      <c r="C21" s="144"/>
      <c r="D21" s="146"/>
      <c r="E21" s="118"/>
      <c r="F21" s="186"/>
    </row>
    <row r="22" spans="1:6" ht="15" customHeight="1" x14ac:dyDescent="0.3">
      <c r="A22" s="132"/>
      <c r="B22" s="308" t="s">
        <v>50</v>
      </c>
      <c r="C22" s="308"/>
      <c r="D22" s="109"/>
      <c r="E22" s="187"/>
      <c r="F22" s="187"/>
    </row>
    <row r="23" spans="1:6" thickBot="1" x14ac:dyDescent="0.35">
      <c r="A23" s="120">
        <v>14</v>
      </c>
      <c r="B23" s="147" t="s">
        <v>51</v>
      </c>
      <c r="C23" s="148"/>
      <c r="D23" s="135"/>
      <c r="E23" s="187"/>
      <c r="F23" s="187"/>
    </row>
    <row r="24" spans="1:6" ht="25.2" thickBot="1" x14ac:dyDescent="0.35">
      <c r="A24" s="221">
        <v>15</v>
      </c>
      <c r="B24" s="149" t="s">
        <v>62</v>
      </c>
      <c r="C24" s="242"/>
      <c r="D24" s="311"/>
      <c r="E24" s="312"/>
      <c r="F24" s="312"/>
    </row>
    <row r="25" spans="1:6" ht="16.5" customHeight="1" x14ac:dyDescent="0.3">
      <c r="A25" s="151"/>
      <c r="B25" s="330" t="s">
        <v>11</v>
      </c>
      <c r="C25" s="330"/>
      <c r="D25" s="314"/>
      <c r="E25" s="314"/>
      <c r="F25" s="314"/>
    </row>
    <row r="26" spans="1:6" ht="14.4" x14ac:dyDescent="0.3">
      <c r="A26" s="270">
        <v>16</v>
      </c>
      <c r="B26" s="274" t="s">
        <v>26</v>
      </c>
      <c r="C26" s="275"/>
      <c r="D26" s="314"/>
      <c r="E26" s="314"/>
      <c r="F26" s="314"/>
    </row>
    <row r="27" spans="1:6" ht="17.25" customHeight="1" x14ac:dyDescent="0.3">
      <c r="A27" s="273"/>
      <c r="B27" s="331" t="s">
        <v>3</v>
      </c>
      <c r="C27" s="331"/>
      <c r="D27" s="316"/>
      <c r="E27" s="316"/>
      <c r="F27" s="186"/>
    </row>
    <row r="28" spans="1:6" ht="14.4" x14ac:dyDescent="0.3">
      <c r="A28" s="120">
        <v>17</v>
      </c>
      <c r="B28" s="133" t="s">
        <v>30</v>
      </c>
      <c r="C28" s="152"/>
      <c r="D28" s="153"/>
      <c r="E28" s="185"/>
      <c r="F28" s="186"/>
    </row>
    <row r="29" spans="1:6" ht="14.4" x14ac:dyDescent="0.3">
      <c r="A29" s="270">
        <v>18</v>
      </c>
      <c r="B29" s="271" t="s">
        <v>31</v>
      </c>
      <c r="C29" s="272"/>
      <c r="D29" s="318"/>
      <c r="E29" s="318"/>
      <c r="F29" s="318"/>
    </row>
    <row r="30" spans="1:6" ht="27.6" x14ac:dyDescent="0.3">
      <c r="A30" s="112">
        <v>19</v>
      </c>
      <c r="B30" s="268" t="s">
        <v>65</v>
      </c>
      <c r="C30" s="269"/>
      <c r="D30" s="101"/>
      <c r="E30" s="118"/>
      <c r="F30" s="118"/>
    </row>
    <row r="31" spans="1:6" ht="24.6" x14ac:dyDescent="0.3">
      <c r="A31" s="112">
        <v>20</v>
      </c>
      <c r="B31" s="154" t="s">
        <v>66</v>
      </c>
      <c r="C31" s="152"/>
      <c r="D31" s="319"/>
      <c r="E31" s="320"/>
      <c r="F31" s="320"/>
    </row>
    <row r="32" spans="1:6" ht="24.6" x14ac:dyDescent="0.3">
      <c r="A32" s="112">
        <v>21</v>
      </c>
      <c r="B32" s="154" t="s">
        <v>45</v>
      </c>
      <c r="C32" s="152"/>
      <c r="D32" s="153"/>
      <c r="E32" s="153"/>
      <c r="F32" s="153"/>
    </row>
    <row r="33" spans="1:6" ht="25.2" thickBot="1" x14ac:dyDescent="0.35">
      <c r="A33" s="155">
        <v>22</v>
      </c>
      <c r="B33" s="154" t="s">
        <v>63</v>
      </c>
      <c r="C33" s="216"/>
      <c r="D33" s="153"/>
      <c r="E33" s="153"/>
      <c r="F33" s="153"/>
    </row>
    <row r="34" spans="1:6" ht="25.8" thickTop="1" thickBot="1" x14ac:dyDescent="0.35">
      <c r="A34" s="204">
        <v>23</v>
      </c>
      <c r="B34" s="250" t="s">
        <v>64</v>
      </c>
      <c r="C34" s="251"/>
      <c r="D34" s="196"/>
      <c r="E34" s="153"/>
      <c r="F34" s="153"/>
    </row>
    <row r="35" spans="1:6" ht="17.25" customHeight="1" thickTop="1" x14ac:dyDescent="0.3">
      <c r="A35" s="321" t="s">
        <v>20</v>
      </c>
      <c r="B35" s="321"/>
      <c r="C35" s="321"/>
      <c r="D35" s="153"/>
      <c r="E35" s="153"/>
      <c r="F35" s="153"/>
    </row>
    <row r="36" spans="1:6" ht="14.4" x14ac:dyDescent="0.3">
      <c r="A36" s="253">
        <v>24</v>
      </c>
      <c r="B36" s="266" t="s">
        <v>4</v>
      </c>
      <c r="C36" s="267"/>
      <c r="D36" s="153"/>
      <c r="E36" s="153"/>
      <c r="F36" s="153"/>
    </row>
    <row r="37" spans="1:6" ht="14.4" x14ac:dyDescent="0.3">
      <c r="A37" s="112">
        <v>25</v>
      </c>
      <c r="B37" s="124" t="s">
        <v>19</v>
      </c>
      <c r="C37" s="265"/>
      <c r="D37" s="217"/>
      <c r="E37" s="153"/>
      <c r="F37" s="153"/>
    </row>
    <row r="38" spans="1:6" ht="25.2" thickBot="1" x14ac:dyDescent="0.35">
      <c r="A38" s="218">
        <v>26</v>
      </c>
      <c r="B38" s="44" t="s">
        <v>92</v>
      </c>
      <c r="C38" s="243"/>
      <c r="D38" s="153"/>
      <c r="E38" s="153"/>
      <c r="F38" s="153"/>
    </row>
    <row r="39" spans="1:6" ht="25.8" thickTop="1" thickBot="1" x14ac:dyDescent="0.35">
      <c r="A39" s="204">
        <v>27</v>
      </c>
      <c r="B39" s="252" t="s">
        <v>76</v>
      </c>
      <c r="C39" s="244"/>
      <c r="D39" s="153"/>
      <c r="E39" s="153"/>
      <c r="F39" s="153"/>
    </row>
    <row r="40" spans="1:6" thickTop="1" x14ac:dyDescent="0.3">
      <c r="A40" s="328" t="s">
        <v>5</v>
      </c>
      <c r="B40" s="329"/>
      <c r="C40" s="329"/>
      <c r="D40" s="153"/>
      <c r="E40" s="153"/>
      <c r="F40" s="153"/>
    </row>
    <row r="41" spans="1:6" thickBot="1" x14ac:dyDescent="0.35">
      <c r="A41" s="255">
        <v>28</v>
      </c>
      <c r="B41" s="254" t="s">
        <v>48</v>
      </c>
      <c r="C41" s="256"/>
      <c r="D41" s="153"/>
      <c r="E41" s="153"/>
      <c r="F41" s="153"/>
    </row>
    <row r="42" spans="1:6" ht="58.2" thickTop="1" thickBot="1" x14ac:dyDescent="0.35">
      <c r="A42" s="199">
        <v>29</v>
      </c>
      <c r="B42" s="250" t="s">
        <v>75</v>
      </c>
      <c r="C42" s="245"/>
      <c r="D42" s="153"/>
      <c r="E42" s="153"/>
      <c r="F42" s="153"/>
    </row>
  </sheetData>
  <sheetProtection algorithmName="SHA-512" hashValue="XFef/ccDcOFOdIvBvl27SdRJfa+9sVyNChbbwPZUA4Q+eH5RgSBj+avcqUz6zos4/G3llIn0bZzX9st67KaU5g==" saltValue="gO1s9J866ruaS9KtPiHAhg==" spinCount="100000" sheet="1" selectLockedCells="1"/>
  <mergeCells count="18">
    <mergeCell ref="A40:C40"/>
    <mergeCell ref="B17:C17"/>
    <mergeCell ref="B19:C19"/>
    <mergeCell ref="B22:C22"/>
    <mergeCell ref="D24:F24"/>
    <mergeCell ref="B25:C25"/>
    <mergeCell ref="D25:F26"/>
    <mergeCell ref="B27:C27"/>
    <mergeCell ref="D27:E27"/>
    <mergeCell ref="D29:F29"/>
    <mergeCell ref="D31:F31"/>
    <mergeCell ref="A35:C35"/>
    <mergeCell ref="B15:C15"/>
    <mergeCell ref="A1:C1"/>
    <mergeCell ref="A2:B2"/>
    <mergeCell ref="B3:C3"/>
    <mergeCell ref="B7:C7"/>
    <mergeCell ref="B12:C12"/>
  </mergeCells>
  <dataValidations xWindow="369" yWindow="374" count="21">
    <dataValidation allowBlank="1" showInputMessage="1" showErrorMessage="1" promptTitle="Total Unearned Income" prompt="All household unearned income " sqref="C13" xr:uid="{C732C323-D445-4E61-A96C-A78632D87773}"/>
    <dataValidation allowBlank="1" showInputMessage="1" showErrorMessage="1" promptTitle="Gross Employment Income" prompt="All household earned income which is not self-employment" sqref="C8" xr:uid="{9592AA4C-B534-4E4A-81AE-E1162F1CBDE1}"/>
    <dataValidation allowBlank="1" showErrorMessage="1" promptTitle="Excess Medical Deduction" prompt="$0-$35 = $0 deduction _x000a_$35.01-$200 = $165 SMED_x000a_$200.01+ = Actuals - $35" sqref="C21" xr:uid="{BB204571-054C-4BC3-969B-28CD54CBA123}"/>
    <dataValidation allowBlank="1" showInputMessage="1" showErrorMessage="1" promptTitle="Gross Self-Employment Income" prompt="All household self-employment income" sqref="C4" xr:uid="{E35BF4D8-FEF9-41AE-A7AB-FE35B9C12A19}"/>
    <dataValidation allowBlank="1" showInputMessage="1" showErrorMessage="1" promptTitle="Self-Employment Expenses" prompt="All allowable self-employment expenses" sqref="C5" xr:uid="{237D4B9E-DA32-48BA-8270-AB3BCB56DBFD}"/>
    <dataValidation allowBlank="1" showInputMessage="1" showErrorMessage="1" promptTitle="Child Support Payments" prompt="Legally obligated and paid child support" sqref="C16" xr:uid="{7FA85555-9C5F-4AFC-A467-AA2DCFEBDD43}"/>
    <dataValidation allowBlank="1" showInputMessage="1" showErrorMessage="1" promptTitle="Actual Medical Expenses" prompt="All allowable medical expenses for each household member who has a disability or is aged 60 or over. Line 13 will calculate how much to apply based on the following:_x000a_$0-$35 = $0 deduction _x000a_$35.01-$200 = $165 SMED_x000a_$200.01+ = Actuals - $35" sqref="C20" xr:uid="{2F4932AC-567F-4122-BAA5-150CDE3BB9C2}"/>
    <dataValidation allowBlank="1" showInputMessage="1" showErrorMessage="1" promptTitle="Child Care Costs" prompt="Household allowable child care expenses" sqref="C23" xr:uid="{DE46DA3A-592C-419B-A186-611808740AC9}"/>
    <dataValidation allowBlank="1" showInputMessage="1" showErrorMessage="1" promptTitle="Case Number" prompt="What is the case number in CBMS?" sqref="F1" xr:uid="{2396531F-F3DF-447D-9221-786F02FE8B8E}"/>
    <dataValidation allowBlank="1" showInputMessage="1" showErrorMessage="1" promptTitle="Head of Household" prompt="Who is the Head of Household for this case?" sqref="F2" xr:uid="{A3101A5A-BC93-4C81-A57B-BD3C94D4BCB8}"/>
    <dataValidation allowBlank="1" showInputMessage="1" showErrorMessage="1" promptTitle="Date of Application" prompt="Enter the date of application. For example, if the application is dated the 15th, enter as 15. Entering 1 will yield the full month's allotment" sqref="C41" xr:uid="{FDC78380-A276-4B6D-8F1F-0320EC2ECD7B}"/>
    <dataValidation allowBlank="1" showInputMessage="1" showErrorMessage="1" promptTitle="Eligible Household Members" prompt="Total number of people in the household who are eligible for SNAP_x000a__x000a_Remember: Only 1 or 2 people households qualify for minimum allotments" sqref="C36" xr:uid="{13F80671-EB16-477C-9CFF-E32F0C7EE93F}"/>
    <dataValidation allowBlank="1" showInputMessage="1" showErrorMessage="1" promptTitle="Housing Expenses" prompt="Household's allowable housing expenses for the household, excluding any utility expenses. This may include rent, mortgage, HOA or owner's insurance, among other allowable expenses." sqref="C28 C34" xr:uid="{5B4D49DE-4960-4744-85A1-36F0FF4F16B5}"/>
    <dataValidation allowBlank="1" showErrorMessage="1" promptTitle="Housing Expenses" prompt="Household's allowable housing expenses for the household, excluding any utility expenses. This may include rent, mortgage, HOA or owner's insurance, among other allowable expenses." sqref="C30:C33" xr:uid="{5924DF23-B264-4A13-8346-0DC346E1A2E4}"/>
    <dataValidation allowBlank="1" showInputMessage="1" showErrorMessage="1" promptTitle="Housing Expenses" prompt="Heating/Cooling Utility Allowance (HCUA)= $531_x000a_Basic Utility Allowance (BUA) = $338_x000a_One Utility Allowance (OUA) = $64_x000a_Phone only = $86" sqref="C29" xr:uid="{19E79806-574B-4A1B-9DF4-A7752FA8620F}"/>
    <dataValidation allowBlank="1" showInputMessage="1" showErrorMessage="1" prompt="1-4 Household members = $193_x000a_5 Household members = $225_x000a_6+ Household members = $258" sqref="C18" xr:uid="{22B968E8-3A63-41EB-875F-93E2560E1D02}"/>
    <dataValidation allowBlank="1" showInputMessage="1" showErrorMessage="1" prompt="Households that are homeless and pay shelter costs can receive the homeless shelter deduction. Select 0 if not applying this deduction to the household._x000a__x000a_If selected, no other shelter costs will be included in calculations." sqref="C26" xr:uid="{6B07BD6B-EE84-4CFC-804E-DA9BD639192E}"/>
    <dataValidation allowBlank="1" showErrorMessage="1" promptTitle="Eligible Household Members" prompt="Total number of people in the household who are eligible for SNAP_x000a__x000a_Remember: Only 1 or 2 people households qualify for minimum allotments" sqref="C37:C39" xr:uid="{B52A6234-CDCB-4A2F-8532-E6E9130F214F}"/>
    <dataValidation allowBlank="1" showErrorMessage="1" promptTitle="Date of Application" prompt="Enter the date of application. For example, if the application is dated the 15th, enter as 15. Entering 1 will yield the full month's allotment" sqref="C42" xr:uid="{9622E0D0-D325-451E-9026-BC92161F2F6F}"/>
    <dataValidation allowBlank="1" showInputMessage="1" showErrorMessage="1" prompt="If any member of the household is considered disabled according to SNAP regulations or is aged 60 years or older, select YES. Otherwise, select NO" sqref="C2" xr:uid="{91852FED-8CDA-44AA-AE6E-D120E37F3C4F}"/>
    <dataValidation allowBlank="1" showInputMessage="1" showErrorMessage="1" prompt="For which month are benefits being calculated?" sqref="D2" xr:uid="{17DF3EA0-BBA1-4508-85D9-3E63D0D41EFF}"/>
  </dataValidations>
  <pageMargins left="0.7" right="0.7" top="0.75" bottom="0.39874999999999999" header="0.3" footer="0.2175"/>
  <pageSetup scale="86" orientation="portrait" r:id="rId1"/>
  <headerFooter>
    <oddHeader>&amp;R&amp;G</oddHeader>
    <oddFooter>&amp;LFS-3C FFY 2022</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9"/>
  <sheetViews>
    <sheetView showGridLines="0" zoomScaleNormal="100" workbookViewId="0">
      <selection activeCell="E1" sqref="E1"/>
    </sheetView>
  </sheetViews>
  <sheetFormatPr defaultColWidth="0" defaultRowHeight="14.4" zeroHeight="1" x14ac:dyDescent="0.3"/>
  <cols>
    <col min="1" max="1" width="3.6640625" style="157" customWidth="1"/>
    <col min="2" max="2" width="37.88671875" style="157" customWidth="1"/>
    <col min="3" max="3" width="12" style="157" customWidth="1"/>
    <col min="4" max="4" width="13" style="157" customWidth="1"/>
    <col min="5" max="5" width="16.6640625" style="157" customWidth="1"/>
    <col min="6" max="6" width="3.6640625" style="157" customWidth="1"/>
    <col min="7" max="7" width="0" style="157" hidden="1" customWidth="1"/>
    <col min="8" max="16384" width="9.109375" style="157" hidden="1"/>
  </cols>
  <sheetData>
    <row r="1" spans="1:5" x14ac:dyDescent="0.3">
      <c r="A1" s="333" t="s">
        <v>32</v>
      </c>
      <c r="B1" s="334"/>
      <c r="C1" s="335"/>
      <c r="D1" s="158" t="s">
        <v>52</v>
      </c>
      <c r="E1" s="182"/>
    </row>
    <row r="2" spans="1:5" x14ac:dyDescent="0.3">
      <c r="B2" s="279" t="s">
        <v>33</v>
      </c>
      <c r="C2" s="279"/>
      <c r="D2" s="159"/>
      <c r="E2" s="160"/>
    </row>
    <row r="3" spans="1:5" ht="27.6" x14ac:dyDescent="0.3">
      <c r="A3" s="161">
        <v>1</v>
      </c>
      <c r="B3" s="162" t="s">
        <v>58</v>
      </c>
      <c r="C3" s="95"/>
      <c r="D3" s="163"/>
      <c r="E3" s="159"/>
    </row>
    <row r="4" spans="1:5" ht="24.6" x14ac:dyDescent="0.3">
      <c r="A4" s="164">
        <v>2</v>
      </c>
      <c r="B4" s="165" t="s">
        <v>55</v>
      </c>
      <c r="C4" s="49">
        <f>SUM(C3*0.2)</f>
        <v>0</v>
      </c>
      <c r="D4" s="163"/>
      <c r="E4" s="159"/>
    </row>
    <row r="5" spans="1:5" ht="24.6" x14ac:dyDescent="0.3">
      <c r="A5" s="166">
        <v>3</v>
      </c>
      <c r="B5" s="167" t="s">
        <v>56</v>
      </c>
      <c r="C5" s="49">
        <f>SUM(C3-C4)</f>
        <v>0</v>
      </c>
      <c r="D5" s="163"/>
      <c r="E5" s="159"/>
    </row>
    <row r="6" spans="1:5" x14ac:dyDescent="0.3">
      <c r="B6" s="286" t="s">
        <v>1</v>
      </c>
      <c r="C6" s="286"/>
      <c r="D6" s="159"/>
      <c r="E6" s="159"/>
    </row>
    <row r="7" spans="1:5" ht="27.6" x14ac:dyDescent="0.3">
      <c r="A7" s="168">
        <v>4</v>
      </c>
      <c r="B7" s="169" t="s">
        <v>59</v>
      </c>
      <c r="C7" s="95"/>
      <c r="D7" s="163"/>
      <c r="E7" s="159"/>
    </row>
    <row r="8" spans="1:5" x14ac:dyDescent="0.3">
      <c r="A8" s="37"/>
      <c r="B8" s="336" t="s">
        <v>7</v>
      </c>
      <c r="C8" s="336"/>
      <c r="D8" s="159"/>
      <c r="E8" s="159"/>
    </row>
    <row r="9" spans="1:5" x14ac:dyDescent="0.3">
      <c r="A9" s="170">
        <v>5</v>
      </c>
      <c r="B9" s="171" t="s">
        <v>9</v>
      </c>
      <c r="C9" s="95"/>
      <c r="D9" s="163"/>
      <c r="E9" s="159"/>
    </row>
    <row r="10" spans="1:5" ht="15" thickBot="1" x14ac:dyDescent="0.35">
      <c r="A10" s="172"/>
      <c r="B10" s="173"/>
      <c r="C10" s="174"/>
      <c r="D10" s="159"/>
      <c r="E10" s="159"/>
    </row>
    <row r="11" spans="1:5" ht="25.2" thickBot="1" x14ac:dyDescent="0.35">
      <c r="A11" s="175">
        <v>6</v>
      </c>
      <c r="B11" s="176" t="s">
        <v>57</v>
      </c>
      <c r="C11" s="75">
        <f>IF((C5+C7-C9)&lt;0,0,C5+C7-C9)</f>
        <v>0</v>
      </c>
      <c r="D11" s="159"/>
      <c r="E11" s="159"/>
    </row>
    <row r="12" spans="1:5" x14ac:dyDescent="0.3">
      <c r="B12" s="279" t="s">
        <v>34</v>
      </c>
      <c r="C12" s="279"/>
      <c r="D12" s="159"/>
      <c r="E12" s="159"/>
    </row>
    <row r="13" spans="1:5" x14ac:dyDescent="0.3">
      <c r="A13" s="168">
        <v>7</v>
      </c>
      <c r="B13" s="177" t="s">
        <v>35</v>
      </c>
      <c r="C13" s="184"/>
      <c r="D13" s="163"/>
      <c r="E13" s="159"/>
    </row>
    <row r="14" spans="1:5" x14ac:dyDescent="0.3">
      <c r="A14" s="168">
        <v>8</v>
      </c>
      <c r="B14" s="178" t="s">
        <v>36</v>
      </c>
      <c r="C14" s="179">
        <f>IF(C13=1,"Must be &gt;1",IF(C13=2,1984,IF(C13=3,2495,IF(C13=4,3007,IF(C13=5,3518,IF(C13=6,4029,IF(C13=7,4541,IF(C13&gt;7,(5052+((C13-8)*512)),0))))))))</f>
        <v>0</v>
      </c>
      <c r="D14" s="163"/>
      <c r="E14" s="159"/>
    </row>
    <row r="15" spans="1:5" x14ac:dyDescent="0.3">
      <c r="A15" s="168">
        <v>9</v>
      </c>
      <c r="B15" s="180" t="s">
        <v>37</v>
      </c>
      <c r="C15" s="181">
        <f>IF(C11&gt;C14,C11-C14,0)</f>
        <v>0</v>
      </c>
      <c r="D15" s="163"/>
      <c r="E15" s="159"/>
    </row>
    <row r="16" spans="1:5" x14ac:dyDescent="0.3">
      <c r="B16" s="332" t="s">
        <v>38</v>
      </c>
      <c r="C16" s="332"/>
      <c r="D16" s="159"/>
      <c r="E16" s="159"/>
    </row>
    <row r="17" spans="1:5" ht="27.6" x14ac:dyDescent="0.3">
      <c r="A17" s="168">
        <v>10</v>
      </c>
      <c r="B17" s="178" t="s">
        <v>39</v>
      </c>
      <c r="C17" s="184"/>
      <c r="D17" s="163"/>
      <c r="E17" s="159"/>
    </row>
    <row r="18" spans="1:5" ht="38.4" x14ac:dyDescent="0.3">
      <c r="A18" s="168">
        <v>11</v>
      </c>
      <c r="B18" s="178" t="s">
        <v>72</v>
      </c>
      <c r="C18" s="181">
        <f>IF(C15&gt;0, C15/C17, 0)</f>
        <v>0</v>
      </c>
      <c r="D18" s="163"/>
      <c r="E18" s="159"/>
    </row>
    <row r="19" spans="1:5" x14ac:dyDescent="0.3"/>
  </sheetData>
  <sheetProtection algorithmName="SHA-512" hashValue="2YxH4CxbX7ff7z+qWGec/o9MOwMyaFEhvs8MjhFkeKiApf3iQXn4HIslhp8wwCeo/ASv6O8ZWmNqXr7xSYhnhQ==" saltValue="hdek5M37t5Y1uR11EKtHyw==" spinCount="100000" sheet="1" selectLockedCells="1"/>
  <mergeCells count="6">
    <mergeCell ref="B16:C16"/>
    <mergeCell ref="A1:C1"/>
    <mergeCell ref="B2:C2"/>
    <mergeCell ref="B6:C6"/>
    <mergeCell ref="B8:C8"/>
    <mergeCell ref="B12:C12"/>
  </mergeCells>
  <dataValidations count="5">
    <dataValidation allowBlank="1" showInputMessage="1" showErrorMessage="1" promptTitle="Child Support Payments" prompt="Legally obligated and paid child support" sqref="E1 C9" xr:uid="{17A5B684-A51A-4DAF-9CD8-1EA7F52CF054}"/>
    <dataValidation allowBlank="1" showInputMessage="1" showErrorMessage="1" promptTitle="Total Earned Income" prompt="All earned income, including self-employment" sqref="C3" xr:uid="{E64ACD26-2780-473E-92AB-FC5027194B7E}"/>
    <dataValidation allowBlank="1" showInputMessage="1" showErrorMessage="1" promptTitle="Total Unearned Income" prompt="All unearned income" sqref="C7" xr:uid="{BAD6B6F0-F7AB-4145-8AAA-D30C4A42207A}"/>
    <dataValidation allowBlank="1" showInputMessage="1" showErrorMessage="1" promptTitle="Sponsor's Household Size" prompt="The total number of individuals in the sponsor's household, including the sponsored individual" sqref="C13" xr:uid="{38C469B1-73FC-4D99-A92C-6E324D442159}"/>
    <dataValidation allowBlank="1" showInputMessage="1" showErrorMessage="1" promptTitle="Number of Sponsored Individuals" prompt="How many non-citizens are sponsored by the sponsor and spouse?" sqref="C17" xr:uid="{0F2B1C00-3FD4-4F9C-AE8C-22FADFCAD2B4}"/>
  </dataValidations>
  <pageMargins left="0.7" right="0.7" top="0.75" bottom="0.75" header="0.3" footer="0.3"/>
  <pageSetup scale="90" orientation="portrait" r:id="rId1"/>
  <headerFooter>
    <oddHeader>&amp;R&amp;G</oddHeader>
    <oddFooter>&amp;LSponsor Income Deeming Calculation Worksheet FFY 2021</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000"/>
  <sheetViews>
    <sheetView workbookViewId="0">
      <selection activeCell="K12" sqref="K12"/>
    </sheetView>
  </sheetViews>
  <sheetFormatPr defaultColWidth="14.44140625" defaultRowHeight="15" customHeight="1" x14ac:dyDescent="0.25"/>
  <cols>
    <col min="1" max="1" width="14.6640625" style="3" bestFit="1" customWidth="1"/>
    <col min="2" max="2" width="13.33203125" style="3" customWidth="1"/>
    <col min="3" max="3" width="9.109375" style="3" customWidth="1"/>
    <col min="4" max="4" width="10.5546875" style="3" customWidth="1"/>
    <col min="5" max="5" width="11.6640625" style="3" customWidth="1"/>
    <col min="6" max="9" width="9.109375" style="3" customWidth="1"/>
    <col min="10" max="26" width="8" style="3" customWidth="1"/>
    <col min="27" max="16384" width="14.44140625" style="3"/>
  </cols>
  <sheetData>
    <row r="1" spans="1:26" ht="18.75" customHeight="1" x14ac:dyDescent="0.35">
      <c r="A1" s="14"/>
      <c r="F1" s="1"/>
      <c r="G1" s="1"/>
      <c r="H1" s="1"/>
      <c r="I1" s="1"/>
      <c r="J1" s="2"/>
      <c r="K1" s="2"/>
      <c r="L1" s="2"/>
      <c r="M1" s="2"/>
      <c r="N1" s="2"/>
      <c r="O1" s="2"/>
      <c r="P1" s="2"/>
      <c r="Q1" s="2"/>
      <c r="R1" s="2"/>
      <c r="S1" s="2"/>
      <c r="T1" s="2"/>
      <c r="U1" s="2"/>
      <c r="V1" s="2"/>
      <c r="W1" s="2"/>
      <c r="X1" s="2"/>
      <c r="Y1" s="2"/>
      <c r="Z1" s="2"/>
    </row>
    <row r="2" spans="1:26" ht="14.25" customHeight="1" x14ac:dyDescent="0.35">
      <c r="A2" s="14"/>
      <c r="F2" s="1"/>
      <c r="G2" s="1"/>
      <c r="H2" s="1"/>
      <c r="I2" s="1"/>
      <c r="J2" s="2"/>
      <c r="K2" s="2"/>
      <c r="L2" s="2"/>
      <c r="M2" s="2"/>
      <c r="N2" s="2"/>
      <c r="O2" s="2"/>
      <c r="P2" s="2"/>
      <c r="Q2" s="2"/>
      <c r="R2" s="2"/>
      <c r="S2" s="2"/>
      <c r="T2" s="2"/>
      <c r="U2" s="2"/>
      <c r="V2" s="2"/>
      <c r="W2" s="2"/>
      <c r="X2" s="2"/>
      <c r="Y2" s="2"/>
      <c r="Z2" s="2"/>
    </row>
    <row r="3" spans="1:26" ht="49.2" thickBot="1" x14ac:dyDescent="0.4">
      <c r="A3" s="16" t="s">
        <v>21</v>
      </c>
      <c r="B3" s="17" t="s">
        <v>22</v>
      </c>
      <c r="C3" s="18" t="s">
        <v>23</v>
      </c>
      <c r="D3" s="17" t="s">
        <v>16</v>
      </c>
      <c r="E3" s="17" t="s">
        <v>10</v>
      </c>
      <c r="F3" s="19" t="s">
        <v>27</v>
      </c>
      <c r="G3" s="1"/>
      <c r="H3" s="15"/>
      <c r="I3" s="1"/>
      <c r="J3" s="2"/>
      <c r="K3" s="2"/>
      <c r="L3" s="2"/>
      <c r="M3" s="2"/>
      <c r="N3" s="2"/>
      <c r="O3" s="2"/>
      <c r="P3" s="2"/>
      <c r="Q3" s="2"/>
      <c r="R3" s="2"/>
      <c r="S3" s="2"/>
      <c r="T3" s="2"/>
      <c r="U3" s="2"/>
      <c r="V3" s="2"/>
      <c r="W3" s="2"/>
      <c r="X3" s="2"/>
      <c r="Y3" s="2"/>
      <c r="Z3" s="2"/>
    </row>
    <row r="4" spans="1:26" ht="15.75" customHeight="1" x14ac:dyDescent="0.35">
      <c r="A4" s="1" t="s">
        <v>6</v>
      </c>
      <c r="B4" s="10" t="s">
        <v>12</v>
      </c>
      <c r="C4" s="10" t="s">
        <v>12</v>
      </c>
      <c r="D4" s="10" t="s">
        <v>12</v>
      </c>
      <c r="E4" s="12" t="s">
        <v>12</v>
      </c>
      <c r="F4" s="10" t="e">
        <f>IF(#REF!="February 2023", 28, IF(OR(#REF!="November 2022",#REF!= "April 2023",#REF!= "June 2023",#REF!= "September 2023"), 30, 31))</f>
        <v>#REF!</v>
      </c>
      <c r="G4" s="1"/>
      <c r="H4" s="15"/>
      <c r="I4" s="1"/>
      <c r="J4" s="2"/>
      <c r="K4" s="2"/>
      <c r="L4" s="2"/>
      <c r="M4" s="2"/>
      <c r="N4" s="2"/>
      <c r="O4" s="2"/>
      <c r="P4" s="2"/>
      <c r="Q4" s="2"/>
      <c r="R4" s="2"/>
      <c r="S4" s="2"/>
      <c r="T4" s="2"/>
      <c r="U4" s="2"/>
      <c r="V4" s="2"/>
      <c r="W4" s="2"/>
      <c r="X4" s="2"/>
      <c r="Y4" s="2"/>
      <c r="Z4" s="2"/>
    </row>
    <row r="5" spans="1:26" ht="15.75" customHeight="1" x14ac:dyDescent="0.35">
      <c r="A5" s="277" t="s">
        <v>77</v>
      </c>
      <c r="B5" s="1">
        <v>193</v>
      </c>
      <c r="C5" s="11">
        <v>0</v>
      </c>
      <c r="D5" s="10" t="s">
        <v>13</v>
      </c>
      <c r="E5" s="1">
        <v>0</v>
      </c>
      <c r="F5" s="3">
        <v>30</v>
      </c>
      <c r="G5" s="1"/>
      <c r="H5" s="15"/>
      <c r="I5" s="1"/>
      <c r="J5" s="2"/>
      <c r="K5" s="2"/>
      <c r="L5" s="2"/>
      <c r="M5" s="2"/>
      <c r="N5" s="2"/>
      <c r="O5" s="2"/>
      <c r="P5" s="2"/>
      <c r="Q5" s="2"/>
      <c r="R5" s="2"/>
      <c r="S5" s="2"/>
      <c r="T5" s="2"/>
      <c r="U5" s="2"/>
      <c r="V5" s="2"/>
      <c r="W5" s="2"/>
      <c r="X5" s="2"/>
      <c r="Y5" s="2"/>
      <c r="Z5" s="2"/>
    </row>
    <row r="6" spans="1:26" ht="15.75" customHeight="1" x14ac:dyDescent="0.25">
      <c r="A6" s="277" t="s">
        <v>78</v>
      </c>
      <c r="B6" s="1">
        <v>225</v>
      </c>
      <c r="C6" s="1">
        <v>531</v>
      </c>
      <c r="D6" s="10" t="s">
        <v>14</v>
      </c>
      <c r="E6" s="1">
        <v>166.81</v>
      </c>
      <c r="F6" s="3">
        <v>28</v>
      </c>
      <c r="G6" s="4"/>
      <c r="H6" s="15"/>
      <c r="I6" s="4"/>
      <c r="J6" s="5"/>
      <c r="K6" s="5"/>
      <c r="L6" s="5"/>
      <c r="M6" s="5"/>
      <c r="N6" s="5"/>
      <c r="O6" s="5"/>
      <c r="P6" s="5"/>
      <c r="Q6" s="5"/>
      <c r="R6" s="5"/>
      <c r="S6" s="5"/>
      <c r="T6" s="5"/>
      <c r="U6" s="5"/>
      <c r="V6" s="5"/>
      <c r="W6" s="5"/>
      <c r="X6" s="5"/>
      <c r="Y6" s="5"/>
      <c r="Z6" s="5"/>
    </row>
    <row r="7" spans="1:26" ht="15.75" customHeight="1" x14ac:dyDescent="0.35">
      <c r="A7" s="277" t="s">
        <v>79</v>
      </c>
      <c r="B7" s="1">
        <v>258</v>
      </c>
      <c r="C7" s="1">
        <v>338</v>
      </c>
      <c r="G7" s="1"/>
      <c r="H7" s="15"/>
      <c r="I7" s="1"/>
      <c r="J7" s="2"/>
      <c r="K7" s="2"/>
      <c r="L7" s="2"/>
      <c r="M7" s="2"/>
      <c r="N7" s="2"/>
      <c r="O7" s="2"/>
      <c r="P7" s="2"/>
      <c r="Q7" s="2"/>
      <c r="R7" s="2"/>
      <c r="S7" s="2"/>
      <c r="T7" s="2"/>
      <c r="U7" s="2"/>
      <c r="V7" s="2"/>
      <c r="W7" s="2"/>
      <c r="X7" s="2"/>
      <c r="Y7" s="2"/>
      <c r="Z7" s="2"/>
    </row>
    <row r="8" spans="1:26" ht="15.75" customHeight="1" x14ac:dyDescent="0.35">
      <c r="A8" s="277" t="s">
        <v>80</v>
      </c>
      <c r="C8" s="1">
        <v>64</v>
      </c>
      <c r="G8" s="1"/>
      <c r="H8" s="15"/>
      <c r="I8" s="1"/>
      <c r="J8" s="2"/>
      <c r="K8" s="2"/>
      <c r="L8" s="2"/>
      <c r="M8" s="2"/>
      <c r="N8" s="2"/>
      <c r="O8" s="2"/>
      <c r="P8" s="2"/>
      <c r="Q8" s="2"/>
      <c r="R8" s="2"/>
      <c r="S8" s="2"/>
      <c r="T8" s="2"/>
      <c r="U8" s="2"/>
      <c r="V8" s="2"/>
      <c r="W8" s="2"/>
      <c r="X8" s="2"/>
      <c r="Y8" s="2"/>
      <c r="Z8" s="2"/>
    </row>
    <row r="9" spans="1:26" ht="15.75" customHeight="1" x14ac:dyDescent="0.35">
      <c r="A9" s="277" t="s">
        <v>81</v>
      </c>
      <c r="B9" s="5"/>
      <c r="C9" s="1">
        <v>86</v>
      </c>
      <c r="G9" s="1"/>
      <c r="H9" s="15"/>
      <c r="I9" s="1"/>
      <c r="J9" s="2"/>
      <c r="K9" s="2"/>
      <c r="L9" s="2"/>
      <c r="M9" s="2"/>
      <c r="N9" s="2"/>
      <c r="O9" s="2"/>
      <c r="P9" s="2"/>
      <c r="Q9" s="2"/>
      <c r="R9" s="2"/>
      <c r="S9" s="2"/>
      <c r="T9" s="2"/>
      <c r="U9" s="2"/>
      <c r="V9" s="2"/>
      <c r="W9" s="2"/>
      <c r="X9" s="2"/>
      <c r="Y9" s="2"/>
      <c r="Z9" s="2"/>
    </row>
    <row r="10" spans="1:26" ht="15.75" customHeight="1" x14ac:dyDescent="0.35">
      <c r="A10" s="277" t="s">
        <v>82</v>
      </c>
      <c r="B10" s="5"/>
      <c r="C10" s="1"/>
      <c r="G10" s="1"/>
      <c r="H10" s="15"/>
      <c r="I10" s="1"/>
      <c r="J10" s="2"/>
      <c r="K10" s="2"/>
      <c r="L10" s="2"/>
      <c r="M10" s="2"/>
      <c r="N10" s="2"/>
      <c r="O10" s="2"/>
      <c r="P10" s="2"/>
      <c r="Q10" s="2"/>
      <c r="R10" s="2"/>
      <c r="S10" s="2"/>
      <c r="T10" s="2"/>
      <c r="U10" s="2"/>
      <c r="V10" s="2"/>
      <c r="W10" s="2"/>
      <c r="X10" s="2"/>
      <c r="Y10" s="2"/>
      <c r="Z10" s="2"/>
    </row>
    <row r="11" spans="1:26" ht="15.75" customHeight="1" x14ac:dyDescent="0.35">
      <c r="A11" s="277" t="s">
        <v>83</v>
      </c>
      <c r="B11" s="5"/>
      <c r="C11" s="1"/>
      <c r="E11" s="1"/>
      <c r="F11" s="1"/>
      <c r="G11" s="1"/>
      <c r="H11" s="15"/>
      <c r="I11" s="1"/>
      <c r="J11" s="2"/>
      <c r="K11" s="2"/>
      <c r="L11" s="2"/>
      <c r="M11" s="2"/>
      <c r="N11" s="2"/>
      <c r="O11" s="2"/>
      <c r="P11" s="2"/>
      <c r="Q11" s="2"/>
      <c r="R11" s="2"/>
      <c r="S11" s="2"/>
      <c r="T11" s="2"/>
      <c r="U11" s="2"/>
      <c r="V11" s="2"/>
      <c r="W11" s="2"/>
      <c r="X11" s="2"/>
      <c r="Y11" s="2"/>
      <c r="Z11" s="2"/>
    </row>
    <row r="12" spans="1:26" ht="15.75" customHeight="1" x14ac:dyDescent="0.35">
      <c r="A12" s="277" t="s">
        <v>84</v>
      </c>
      <c r="B12" s="5"/>
      <c r="C12" s="1"/>
      <c r="E12" s="1"/>
      <c r="G12" s="1"/>
      <c r="H12" s="1"/>
      <c r="I12" s="1"/>
      <c r="J12" s="2"/>
      <c r="K12" s="2"/>
      <c r="L12" s="2"/>
      <c r="M12" s="2"/>
      <c r="N12" s="2"/>
      <c r="O12" s="2"/>
      <c r="P12" s="2"/>
      <c r="Q12" s="2"/>
      <c r="R12" s="2"/>
      <c r="S12" s="2"/>
      <c r="T12" s="2"/>
      <c r="U12" s="2"/>
      <c r="V12" s="2"/>
      <c r="W12" s="2"/>
      <c r="X12" s="2"/>
      <c r="Y12" s="2"/>
      <c r="Z12" s="2"/>
    </row>
    <row r="13" spans="1:26" ht="15.75" customHeight="1" x14ac:dyDescent="0.35">
      <c r="A13" s="277" t="s">
        <v>85</v>
      </c>
      <c r="B13" s="5"/>
      <c r="C13" s="1"/>
      <c r="E13" s="1"/>
      <c r="G13" s="1"/>
      <c r="H13" s="1"/>
      <c r="I13" s="1"/>
      <c r="J13" s="2"/>
      <c r="K13" s="2"/>
      <c r="L13" s="2"/>
      <c r="M13" s="2"/>
      <c r="N13" s="2"/>
      <c r="O13" s="2"/>
      <c r="P13" s="2"/>
      <c r="Q13" s="2"/>
      <c r="R13" s="2"/>
      <c r="S13" s="2"/>
      <c r="T13" s="2"/>
      <c r="U13" s="2"/>
      <c r="V13" s="2"/>
      <c r="W13" s="2"/>
      <c r="X13" s="2"/>
      <c r="Y13" s="2"/>
      <c r="Z13" s="2"/>
    </row>
    <row r="14" spans="1:26" ht="15.75" customHeight="1" x14ac:dyDescent="0.35">
      <c r="A14" s="277" t="s">
        <v>86</v>
      </c>
      <c r="B14" s="5"/>
      <c r="C14" s="1"/>
      <c r="E14" s="1"/>
      <c r="G14" s="1"/>
      <c r="H14" s="1"/>
      <c r="I14" s="1"/>
      <c r="J14" s="2"/>
      <c r="K14" s="2"/>
      <c r="L14" s="2"/>
      <c r="M14" s="2"/>
      <c r="N14" s="2"/>
      <c r="O14" s="2"/>
      <c r="P14" s="2"/>
      <c r="Q14" s="2"/>
      <c r="R14" s="2"/>
      <c r="S14" s="2"/>
      <c r="T14" s="2"/>
      <c r="U14" s="2"/>
      <c r="V14" s="2"/>
      <c r="W14" s="2"/>
      <c r="X14" s="2"/>
      <c r="Y14" s="2"/>
      <c r="Z14" s="2"/>
    </row>
    <row r="15" spans="1:26" ht="15.75" customHeight="1" x14ac:dyDescent="0.25">
      <c r="A15" s="277" t="s">
        <v>87</v>
      </c>
      <c r="B15" s="5"/>
      <c r="C15" s="6"/>
      <c r="E15" s="6"/>
      <c r="G15" s="6"/>
      <c r="H15" s="6"/>
      <c r="I15" s="6"/>
      <c r="J15" s="7"/>
      <c r="K15" s="7"/>
      <c r="L15" s="7"/>
      <c r="M15" s="7"/>
      <c r="N15" s="7"/>
      <c r="O15" s="7"/>
      <c r="P15" s="7"/>
      <c r="Q15" s="7"/>
      <c r="R15" s="7"/>
      <c r="S15" s="7"/>
      <c r="T15" s="7"/>
      <c r="U15" s="7"/>
      <c r="V15" s="7"/>
      <c r="W15" s="7"/>
      <c r="X15" s="7"/>
      <c r="Y15" s="7"/>
      <c r="Z15" s="7"/>
    </row>
    <row r="16" spans="1:26" ht="15.75" customHeight="1" x14ac:dyDescent="0.35">
      <c r="A16" s="277" t="s">
        <v>88</v>
      </c>
      <c r="B16" s="5"/>
      <c r="C16" s="1"/>
      <c r="E16" s="1"/>
      <c r="G16" s="1"/>
      <c r="H16" s="1"/>
      <c r="I16" s="1"/>
      <c r="J16" s="2"/>
      <c r="K16" s="2"/>
      <c r="L16" s="2"/>
      <c r="M16" s="2"/>
      <c r="N16" s="2"/>
      <c r="O16" s="2"/>
      <c r="P16" s="2"/>
      <c r="Q16" s="2"/>
      <c r="R16" s="2"/>
      <c r="S16" s="2"/>
      <c r="T16" s="2"/>
      <c r="U16" s="2"/>
      <c r="V16" s="2"/>
      <c r="W16" s="2"/>
      <c r="X16" s="2"/>
      <c r="Y16" s="2"/>
      <c r="Z16" s="2"/>
    </row>
    <row r="17" spans="1:26" ht="15.75" customHeight="1" x14ac:dyDescent="0.35">
      <c r="A17" s="15"/>
      <c r="B17" s="5"/>
      <c r="C17" s="1"/>
      <c r="E17" s="1"/>
      <c r="G17" s="1"/>
      <c r="H17" s="1"/>
      <c r="I17" s="1"/>
      <c r="J17" s="2"/>
      <c r="K17" s="2"/>
      <c r="L17" s="2"/>
      <c r="M17" s="2"/>
      <c r="N17" s="2"/>
      <c r="O17" s="2"/>
      <c r="P17" s="2"/>
      <c r="Q17" s="2"/>
      <c r="R17" s="2"/>
      <c r="S17" s="2"/>
      <c r="T17" s="2"/>
      <c r="U17" s="2"/>
      <c r="V17" s="2"/>
      <c r="W17" s="2"/>
      <c r="X17" s="2"/>
      <c r="Y17" s="2"/>
      <c r="Z17" s="2"/>
    </row>
    <row r="18" spans="1:26" ht="15.75" customHeight="1" x14ac:dyDescent="0.25">
      <c r="A18" s="15"/>
      <c r="B18" s="5"/>
      <c r="C18" s="4"/>
      <c r="D18" s="4"/>
      <c r="E18" s="4"/>
      <c r="F18" s="4"/>
      <c r="G18" s="4"/>
      <c r="H18" s="4"/>
      <c r="I18" s="4"/>
      <c r="J18" s="5"/>
      <c r="K18" s="5"/>
      <c r="L18" s="5"/>
      <c r="M18" s="5"/>
      <c r="N18" s="5"/>
      <c r="O18" s="5"/>
      <c r="P18" s="5"/>
      <c r="Q18" s="5"/>
      <c r="R18" s="5"/>
      <c r="S18" s="5"/>
      <c r="T18" s="5"/>
      <c r="U18" s="5"/>
      <c r="V18" s="5"/>
      <c r="W18" s="5"/>
      <c r="X18" s="5"/>
      <c r="Y18" s="5"/>
      <c r="Z18" s="5"/>
    </row>
    <row r="19" spans="1:26" ht="14.4" x14ac:dyDescent="0.35">
      <c r="A19" s="15"/>
      <c r="B19" s="5"/>
      <c r="C19" s="1"/>
      <c r="D19" s="1"/>
      <c r="E19" s="1"/>
      <c r="F19" s="1"/>
      <c r="G19" s="1"/>
      <c r="H19" s="1"/>
      <c r="I19" s="1"/>
      <c r="J19" s="2"/>
      <c r="K19" s="2"/>
      <c r="L19" s="2"/>
      <c r="M19" s="2"/>
      <c r="N19" s="2"/>
      <c r="O19" s="2"/>
      <c r="P19" s="2"/>
      <c r="Q19" s="2"/>
      <c r="R19" s="2"/>
      <c r="S19" s="2"/>
      <c r="T19" s="2"/>
      <c r="U19" s="2"/>
      <c r="V19" s="2"/>
      <c r="W19" s="2"/>
      <c r="X19" s="2"/>
      <c r="Y19" s="2"/>
      <c r="Z19" s="2"/>
    </row>
    <row r="20" spans="1:26" ht="14.4" x14ac:dyDescent="0.35">
      <c r="A20" s="15"/>
      <c r="B20" s="1"/>
      <c r="C20" s="1"/>
      <c r="D20" s="1"/>
      <c r="E20" s="1"/>
      <c r="F20" s="1"/>
      <c r="G20" s="1"/>
      <c r="H20" s="1"/>
      <c r="I20" s="1"/>
      <c r="J20" s="2"/>
      <c r="K20" s="2"/>
      <c r="L20" s="2"/>
      <c r="M20" s="2"/>
      <c r="N20" s="2"/>
      <c r="O20" s="2"/>
      <c r="P20" s="2"/>
      <c r="Q20" s="2"/>
      <c r="R20" s="2"/>
      <c r="S20" s="2"/>
      <c r="T20" s="2"/>
      <c r="U20" s="2"/>
      <c r="V20" s="2"/>
      <c r="W20" s="2"/>
      <c r="X20" s="2"/>
      <c r="Y20" s="2"/>
      <c r="Z20" s="2"/>
    </row>
    <row r="21" spans="1:26" ht="14.4" x14ac:dyDescent="0.35">
      <c r="A21" s="15"/>
      <c r="B21" s="1"/>
      <c r="C21" s="1"/>
      <c r="D21" s="1"/>
      <c r="E21" s="1"/>
      <c r="F21" s="1"/>
      <c r="G21" s="1"/>
      <c r="H21" s="1"/>
      <c r="I21" s="1"/>
      <c r="J21" s="2"/>
      <c r="K21" s="2"/>
      <c r="L21" s="2"/>
      <c r="M21" s="2"/>
      <c r="N21" s="2"/>
      <c r="O21" s="2"/>
      <c r="P21" s="2"/>
      <c r="Q21" s="2"/>
      <c r="R21" s="2"/>
      <c r="S21" s="2"/>
      <c r="T21" s="2"/>
      <c r="U21" s="2"/>
      <c r="V21" s="2"/>
      <c r="W21" s="2"/>
      <c r="X21" s="2"/>
      <c r="Y21" s="2"/>
      <c r="Z21" s="2"/>
    </row>
    <row r="22" spans="1:26" ht="14.4" x14ac:dyDescent="0.35">
      <c r="A22" s="15"/>
      <c r="B22" s="1"/>
      <c r="C22" s="1"/>
      <c r="D22" s="1"/>
      <c r="E22" s="1"/>
      <c r="F22" s="1"/>
      <c r="G22" s="1"/>
      <c r="H22" s="1"/>
      <c r="I22" s="1"/>
      <c r="J22" s="2"/>
      <c r="K22" s="2"/>
      <c r="L22" s="2"/>
      <c r="M22" s="2"/>
      <c r="N22" s="2"/>
      <c r="O22" s="2"/>
      <c r="P22" s="2"/>
      <c r="Q22" s="2"/>
      <c r="R22" s="2"/>
      <c r="S22" s="2"/>
      <c r="T22" s="2"/>
      <c r="U22" s="2"/>
      <c r="V22" s="2"/>
      <c r="W22" s="2"/>
      <c r="X22" s="2"/>
      <c r="Y22" s="2"/>
      <c r="Z22" s="2"/>
    </row>
    <row r="23" spans="1:26" ht="14.4" x14ac:dyDescent="0.35">
      <c r="A23" s="15"/>
      <c r="B23" s="5"/>
      <c r="C23" s="5"/>
      <c r="D23" s="5"/>
      <c r="E23" s="5"/>
      <c r="F23" s="5"/>
      <c r="G23" s="1"/>
      <c r="H23" s="1"/>
      <c r="I23" s="1"/>
      <c r="J23" s="2"/>
      <c r="K23" s="2"/>
      <c r="L23" s="2"/>
      <c r="M23" s="2"/>
      <c r="N23" s="2"/>
      <c r="O23" s="2"/>
      <c r="P23" s="2"/>
      <c r="Q23" s="2"/>
      <c r="R23" s="2"/>
      <c r="S23" s="2"/>
      <c r="T23" s="2"/>
      <c r="U23" s="2"/>
      <c r="V23" s="2"/>
      <c r="W23" s="2"/>
      <c r="X23" s="2"/>
      <c r="Y23" s="2"/>
      <c r="Z23" s="2"/>
    </row>
    <row r="24" spans="1:26" ht="14.4" x14ac:dyDescent="0.25">
      <c r="A24" s="15"/>
      <c r="B24" s="5"/>
      <c r="C24" s="5"/>
      <c r="D24" s="5"/>
      <c r="E24" s="5"/>
      <c r="F24" s="5"/>
      <c r="G24" s="4"/>
      <c r="H24" s="4"/>
      <c r="I24" s="4"/>
      <c r="J24" s="5"/>
      <c r="K24" s="5"/>
      <c r="L24" s="5"/>
      <c r="M24" s="5"/>
      <c r="N24" s="5"/>
      <c r="O24" s="5"/>
      <c r="P24" s="5"/>
      <c r="Q24" s="5"/>
      <c r="R24" s="5"/>
      <c r="S24" s="5"/>
      <c r="T24" s="5"/>
      <c r="U24" s="5"/>
      <c r="V24" s="5"/>
      <c r="W24" s="5"/>
      <c r="X24" s="5"/>
      <c r="Y24" s="5"/>
      <c r="Z24" s="5"/>
    </row>
    <row r="25" spans="1:26" ht="14.4" x14ac:dyDescent="0.25">
      <c r="A25" s="15"/>
      <c r="B25" s="5"/>
      <c r="C25" s="5"/>
      <c r="D25" s="5"/>
      <c r="E25" s="5"/>
      <c r="F25" s="5"/>
      <c r="G25" s="4"/>
      <c r="H25" s="4"/>
      <c r="I25" s="4"/>
      <c r="J25" s="5"/>
      <c r="K25" s="5"/>
      <c r="L25" s="5"/>
      <c r="M25" s="5"/>
      <c r="N25" s="5"/>
      <c r="O25" s="5"/>
      <c r="P25" s="5"/>
      <c r="Q25" s="5"/>
      <c r="R25" s="5"/>
      <c r="S25" s="5"/>
      <c r="T25" s="5"/>
      <c r="U25" s="5"/>
      <c r="V25" s="5"/>
      <c r="W25" s="5"/>
      <c r="X25" s="5"/>
      <c r="Y25" s="5"/>
      <c r="Z25" s="5"/>
    </row>
    <row r="26" spans="1:26" ht="14.4" x14ac:dyDescent="0.35">
      <c r="A26" s="15"/>
      <c r="B26" s="5"/>
      <c r="C26" s="5"/>
      <c r="D26" s="5"/>
      <c r="E26" s="5"/>
      <c r="F26" s="5"/>
      <c r="G26" s="1"/>
      <c r="H26" s="1"/>
      <c r="I26" s="1"/>
      <c r="J26" s="2"/>
      <c r="K26" s="2"/>
      <c r="L26" s="2"/>
      <c r="M26" s="2"/>
      <c r="N26" s="2"/>
      <c r="O26" s="2"/>
      <c r="P26" s="2"/>
      <c r="Q26" s="2"/>
      <c r="R26" s="2"/>
      <c r="S26" s="2"/>
      <c r="T26" s="2"/>
      <c r="U26" s="2"/>
      <c r="V26" s="2"/>
      <c r="W26" s="2"/>
      <c r="X26" s="2"/>
      <c r="Y26" s="2"/>
      <c r="Z26" s="2"/>
    </row>
    <row r="27" spans="1:26" ht="14.4" x14ac:dyDescent="0.35">
      <c r="A27" s="15"/>
      <c r="B27" s="5"/>
      <c r="C27" s="5"/>
      <c r="D27" s="5"/>
      <c r="E27" s="5"/>
      <c r="F27" s="5"/>
      <c r="G27" s="1"/>
      <c r="H27" s="1"/>
      <c r="I27" s="1"/>
      <c r="J27" s="2"/>
      <c r="K27" s="2"/>
      <c r="L27" s="2"/>
      <c r="M27" s="2"/>
      <c r="N27" s="2"/>
      <c r="O27" s="2"/>
      <c r="P27" s="2"/>
      <c r="Q27" s="2"/>
      <c r="R27" s="2"/>
      <c r="S27" s="2"/>
      <c r="T27" s="2"/>
      <c r="U27" s="2"/>
      <c r="V27" s="2"/>
      <c r="W27" s="2"/>
      <c r="X27" s="2"/>
      <c r="Y27" s="2"/>
      <c r="Z27" s="2"/>
    </row>
    <row r="28" spans="1:26" ht="14.4" x14ac:dyDescent="0.35">
      <c r="A28" s="15"/>
      <c r="B28" s="5"/>
      <c r="C28" s="5"/>
      <c r="D28" s="5"/>
      <c r="E28" s="5"/>
      <c r="F28" s="5"/>
      <c r="G28" s="1"/>
      <c r="H28" s="1"/>
      <c r="I28" s="1"/>
      <c r="J28" s="2"/>
      <c r="K28" s="2"/>
      <c r="L28" s="2"/>
      <c r="M28" s="2"/>
      <c r="N28" s="2"/>
      <c r="O28" s="2"/>
      <c r="P28" s="2"/>
      <c r="Q28" s="2"/>
      <c r="R28" s="2"/>
      <c r="S28" s="2"/>
      <c r="T28" s="2"/>
      <c r="U28" s="2"/>
      <c r="V28" s="2"/>
      <c r="W28" s="2"/>
      <c r="X28" s="2"/>
      <c r="Y28" s="2"/>
      <c r="Z28" s="2"/>
    </row>
    <row r="29" spans="1:26" ht="14.4" x14ac:dyDescent="0.35">
      <c r="A29" s="5"/>
      <c r="B29" s="5"/>
      <c r="C29" s="5"/>
      <c r="D29" s="5"/>
      <c r="E29" s="5"/>
      <c r="F29" s="5"/>
      <c r="G29" s="1"/>
      <c r="H29" s="1"/>
      <c r="I29" s="1"/>
      <c r="J29" s="2"/>
      <c r="K29" s="2"/>
      <c r="L29" s="2"/>
      <c r="M29" s="2"/>
      <c r="N29" s="2"/>
      <c r="O29" s="2"/>
      <c r="P29" s="2"/>
      <c r="Q29" s="2"/>
      <c r="R29" s="2"/>
      <c r="S29" s="2"/>
      <c r="T29" s="2"/>
      <c r="U29" s="2"/>
      <c r="V29" s="2"/>
      <c r="W29" s="2"/>
      <c r="X29" s="2"/>
      <c r="Y29" s="2"/>
      <c r="Z29" s="2"/>
    </row>
    <row r="30" spans="1:26" ht="14.4" x14ac:dyDescent="0.35">
      <c r="A30" s="5"/>
      <c r="B30" s="5"/>
      <c r="C30" s="5"/>
      <c r="D30" s="5"/>
      <c r="E30" s="5"/>
      <c r="F30" s="5"/>
      <c r="G30" s="1"/>
      <c r="H30" s="1"/>
      <c r="I30" s="1"/>
      <c r="J30" s="2"/>
      <c r="K30" s="2"/>
      <c r="L30" s="2"/>
      <c r="M30" s="2"/>
      <c r="N30" s="2"/>
      <c r="O30" s="2"/>
      <c r="P30" s="2"/>
      <c r="Q30" s="2"/>
      <c r="R30" s="2"/>
      <c r="S30" s="2"/>
      <c r="T30" s="2"/>
      <c r="U30" s="2"/>
      <c r="V30" s="2"/>
      <c r="W30" s="2"/>
      <c r="X30" s="2"/>
      <c r="Y30" s="2"/>
      <c r="Z30" s="2"/>
    </row>
    <row r="31" spans="1:26" ht="14.4" x14ac:dyDescent="0.35">
      <c r="A31" s="5"/>
      <c r="B31" s="5"/>
      <c r="C31" s="5"/>
      <c r="D31" s="5"/>
      <c r="E31" s="5"/>
      <c r="F31" s="5"/>
      <c r="G31" s="1"/>
      <c r="H31" s="1"/>
      <c r="I31" s="1"/>
      <c r="J31" s="2"/>
      <c r="K31" s="2"/>
      <c r="L31" s="2"/>
      <c r="M31" s="2"/>
      <c r="N31" s="2"/>
      <c r="O31" s="2"/>
      <c r="P31" s="2"/>
      <c r="Q31" s="2"/>
      <c r="R31" s="2"/>
      <c r="S31" s="2"/>
      <c r="T31" s="2"/>
      <c r="U31" s="2"/>
      <c r="V31" s="2"/>
      <c r="W31" s="2"/>
      <c r="X31" s="2"/>
      <c r="Y31" s="2"/>
      <c r="Z31" s="2"/>
    </row>
    <row r="32" spans="1:26" ht="14.4" x14ac:dyDescent="0.35">
      <c r="A32" s="5"/>
      <c r="B32" s="5"/>
      <c r="C32" s="5"/>
      <c r="D32" s="5"/>
      <c r="E32" s="5"/>
      <c r="F32" s="5"/>
      <c r="G32" s="1"/>
      <c r="H32" s="1"/>
      <c r="I32" s="1"/>
      <c r="J32" s="2"/>
      <c r="K32" s="2"/>
      <c r="L32" s="2"/>
      <c r="M32" s="2"/>
      <c r="N32" s="2"/>
      <c r="O32" s="2"/>
      <c r="P32" s="2"/>
      <c r="Q32" s="2"/>
      <c r="R32" s="2"/>
      <c r="S32" s="2"/>
      <c r="T32" s="2"/>
      <c r="U32" s="2"/>
      <c r="V32" s="2"/>
      <c r="W32" s="2"/>
      <c r="X32" s="2"/>
      <c r="Y32" s="2"/>
      <c r="Z32" s="2"/>
    </row>
    <row r="33" spans="1:26" ht="14.4" x14ac:dyDescent="0.35">
      <c r="A33" s="5"/>
      <c r="B33" s="5"/>
      <c r="C33" s="5"/>
      <c r="D33" s="5"/>
      <c r="E33" s="5"/>
      <c r="F33" s="5"/>
      <c r="G33" s="1"/>
      <c r="H33" s="1"/>
      <c r="I33" s="1"/>
      <c r="J33" s="2"/>
      <c r="K33" s="2"/>
      <c r="L33" s="2"/>
      <c r="M33" s="2"/>
      <c r="N33" s="2"/>
      <c r="O33" s="2"/>
      <c r="P33" s="2"/>
      <c r="Q33" s="2"/>
      <c r="R33" s="2"/>
      <c r="S33" s="2"/>
      <c r="T33" s="2"/>
      <c r="U33" s="2"/>
      <c r="V33" s="2"/>
      <c r="W33" s="2"/>
      <c r="X33" s="2"/>
      <c r="Y33" s="2"/>
      <c r="Z33" s="2"/>
    </row>
    <row r="34" spans="1:26" ht="14.4" x14ac:dyDescent="0.25">
      <c r="A34" s="5"/>
      <c r="B34" s="5"/>
      <c r="C34" s="5"/>
      <c r="D34" s="5"/>
      <c r="E34" s="5"/>
      <c r="F34" s="5"/>
      <c r="G34" s="4"/>
      <c r="H34" s="4"/>
      <c r="I34" s="4"/>
      <c r="J34" s="5"/>
      <c r="K34" s="5"/>
      <c r="L34" s="5"/>
      <c r="M34" s="5"/>
      <c r="N34" s="5"/>
      <c r="O34" s="5"/>
      <c r="P34" s="5"/>
      <c r="Q34" s="5"/>
      <c r="R34" s="5"/>
      <c r="S34" s="5"/>
      <c r="T34" s="5"/>
      <c r="U34" s="5"/>
      <c r="V34" s="5"/>
      <c r="W34" s="5"/>
      <c r="X34" s="5"/>
      <c r="Y34" s="5"/>
      <c r="Z34" s="5"/>
    </row>
    <row r="35" spans="1:26" ht="14.4" x14ac:dyDescent="0.35">
      <c r="A35" s="5"/>
      <c r="B35" s="5"/>
      <c r="C35" s="5"/>
      <c r="D35" s="5"/>
      <c r="E35" s="5"/>
      <c r="F35" s="5"/>
      <c r="G35" s="1"/>
      <c r="H35" s="1"/>
      <c r="I35" s="1"/>
      <c r="J35" s="2"/>
      <c r="K35" s="2"/>
      <c r="L35" s="2"/>
      <c r="M35" s="2"/>
      <c r="N35" s="2"/>
      <c r="O35" s="2"/>
      <c r="P35" s="2"/>
      <c r="Q35" s="2"/>
      <c r="R35" s="2"/>
      <c r="S35" s="2"/>
      <c r="T35" s="2"/>
      <c r="U35" s="2"/>
      <c r="V35" s="2"/>
      <c r="W35" s="2"/>
      <c r="X35" s="2"/>
      <c r="Y35" s="2"/>
      <c r="Z35" s="2"/>
    </row>
    <row r="36" spans="1:26" ht="14.4" x14ac:dyDescent="0.35">
      <c r="A36" s="5"/>
      <c r="B36" s="5"/>
      <c r="C36" s="5"/>
      <c r="D36" s="5"/>
      <c r="E36" s="5"/>
      <c r="F36" s="5"/>
      <c r="G36" s="1"/>
      <c r="H36" s="1"/>
      <c r="I36" s="1"/>
      <c r="J36" s="2"/>
      <c r="K36" s="2"/>
      <c r="L36" s="2"/>
      <c r="M36" s="2"/>
      <c r="N36" s="2"/>
      <c r="O36" s="2"/>
      <c r="P36" s="2"/>
      <c r="Q36" s="2"/>
      <c r="R36" s="2"/>
      <c r="S36" s="2"/>
      <c r="T36" s="2"/>
      <c r="U36" s="2"/>
      <c r="V36" s="2"/>
      <c r="W36" s="2"/>
      <c r="X36" s="2"/>
      <c r="Y36" s="2"/>
      <c r="Z36" s="2"/>
    </row>
    <row r="37" spans="1:26" ht="14.4" x14ac:dyDescent="0.35">
      <c r="A37" s="5"/>
      <c r="B37" s="5"/>
      <c r="C37" s="5"/>
      <c r="D37" s="5"/>
      <c r="E37" s="5"/>
      <c r="F37" s="5"/>
      <c r="G37" s="1"/>
      <c r="H37" s="1"/>
      <c r="I37" s="1"/>
      <c r="J37" s="2"/>
      <c r="K37" s="2"/>
      <c r="L37" s="2"/>
      <c r="M37" s="2"/>
      <c r="N37" s="2"/>
      <c r="O37" s="2"/>
      <c r="P37" s="2"/>
      <c r="Q37" s="2"/>
      <c r="R37" s="2"/>
      <c r="S37" s="2"/>
      <c r="T37" s="2"/>
      <c r="U37" s="2"/>
      <c r="V37" s="2"/>
      <c r="W37" s="2"/>
      <c r="X37" s="2"/>
      <c r="Y37" s="2"/>
      <c r="Z37" s="2"/>
    </row>
    <row r="38" spans="1:26" ht="14.4" x14ac:dyDescent="0.35">
      <c r="A38" s="5"/>
      <c r="B38" s="5"/>
      <c r="C38" s="5"/>
      <c r="D38" s="5"/>
      <c r="E38" s="5"/>
      <c r="F38" s="5"/>
      <c r="G38" s="1"/>
      <c r="H38" s="1"/>
      <c r="I38" s="1"/>
      <c r="J38" s="2"/>
      <c r="K38" s="2"/>
      <c r="L38" s="2"/>
      <c r="M38" s="2"/>
      <c r="N38" s="2"/>
      <c r="O38" s="2"/>
      <c r="P38" s="2"/>
      <c r="Q38" s="2"/>
      <c r="R38" s="2"/>
      <c r="S38" s="2"/>
      <c r="T38" s="2"/>
      <c r="U38" s="2"/>
      <c r="V38" s="2"/>
      <c r="W38" s="2"/>
      <c r="X38" s="2"/>
      <c r="Y38" s="2"/>
      <c r="Z38" s="2"/>
    </row>
    <row r="39" spans="1:26" ht="14.4" x14ac:dyDescent="0.35">
      <c r="A39" s="5"/>
      <c r="B39" s="5"/>
      <c r="C39" s="5"/>
      <c r="D39" s="5"/>
      <c r="E39" s="5"/>
      <c r="F39" s="5"/>
      <c r="G39" s="1"/>
      <c r="H39" s="1"/>
      <c r="I39" s="1"/>
      <c r="J39" s="2"/>
      <c r="K39" s="2"/>
      <c r="L39" s="2"/>
      <c r="M39" s="2"/>
      <c r="N39" s="2"/>
      <c r="O39" s="2"/>
      <c r="P39" s="2"/>
      <c r="Q39" s="2"/>
      <c r="R39" s="2"/>
      <c r="S39" s="2"/>
      <c r="T39" s="2"/>
      <c r="U39" s="2"/>
      <c r="V39" s="2"/>
      <c r="W39" s="2"/>
      <c r="X39" s="2"/>
      <c r="Y39" s="2"/>
      <c r="Z39" s="2"/>
    </row>
    <row r="40" spans="1:26" ht="14.4" x14ac:dyDescent="0.35">
      <c r="A40" s="5"/>
      <c r="B40" s="5"/>
      <c r="C40" s="5"/>
      <c r="D40" s="5"/>
      <c r="E40" s="5"/>
      <c r="F40" s="5"/>
      <c r="G40" s="1"/>
      <c r="H40" s="1"/>
      <c r="I40" s="1"/>
      <c r="J40" s="2"/>
      <c r="K40" s="2"/>
      <c r="L40" s="2"/>
      <c r="M40" s="2"/>
      <c r="N40" s="2"/>
      <c r="O40" s="2"/>
      <c r="P40" s="2"/>
      <c r="Q40" s="2"/>
      <c r="R40" s="2"/>
      <c r="S40" s="2"/>
      <c r="T40" s="2"/>
      <c r="U40" s="2"/>
      <c r="V40" s="2"/>
      <c r="W40" s="2"/>
      <c r="X40" s="2"/>
      <c r="Y40" s="2"/>
      <c r="Z40" s="2"/>
    </row>
    <row r="41" spans="1:26" ht="14.4" x14ac:dyDescent="0.35">
      <c r="A41" s="5"/>
      <c r="B41" s="5"/>
      <c r="C41" s="5"/>
      <c r="D41" s="5"/>
      <c r="E41" s="5"/>
      <c r="F41" s="5"/>
      <c r="G41" s="1"/>
      <c r="H41" s="1"/>
      <c r="I41" s="1"/>
      <c r="J41" s="2"/>
      <c r="K41" s="2"/>
      <c r="L41" s="2"/>
      <c r="M41" s="2"/>
      <c r="N41" s="2"/>
      <c r="O41" s="2"/>
      <c r="P41" s="2"/>
      <c r="Q41" s="2"/>
      <c r="R41" s="2"/>
      <c r="S41" s="2"/>
      <c r="T41" s="2"/>
      <c r="U41" s="2"/>
      <c r="V41" s="2"/>
      <c r="W41" s="2"/>
      <c r="X41" s="2"/>
      <c r="Y41" s="2"/>
      <c r="Z41" s="2"/>
    </row>
    <row r="42" spans="1:26" ht="14.4" x14ac:dyDescent="0.35">
      <c r="A42" s="5"/>
      <c r="B42" s="5"/>
      <c r="C42" s="5"/>
      <c r="D42" s="5"/>
      <c r="E42" s="5"/>
      <c r="F42" s="5"/>
      <c r="G42" s="1"/>
      <c r="H42" s="1"/>
      <c r="I42" s="1"/>
      <c r="J42" s="2"/>
      <c r="K42" s="2"/>
      <c r="L42" s="2"/>
      <c r="M42" s="2"/>
      <c r="N42" s="2"/>
      <c r="O42" s="2"/>
      <c r="P42" s="2"/>
      <c r="Q42" s="2"/>
      <c r="R42" s="2"/>
      <c r="S42" s="2"/>
      <c r="T42" s="2"/>
      <c r="U42" s="2"/>
      <c r="V42" s="2"/>
      <c r="W42" s="2"/>
      <c r="X42" s="2"/>
      <c r="Y42" s="2"/>
      <c r="Z42" s="2"/>
    </row>
    <row r="43" spans="1:26" ht="14.4" x14ac:dyDescent="0.35">
      <c r="A43" s="5"/>
      <c r="B43" s="5"/>
      <c r="C43" s="5"/>
      <c r="D43" s="5"/>
      <c r="E43" s="5"/>
      <c r="F43" s="5"/>
      <c r="G43" s="1"/>
      <c r="H43" s="1"/>
      <c r="I43" s="1"/>
      <c r="J43" s="2"/>
      <c r="K43" s="2"/>
      <c r="L43" s="2"/>
      <c r="M43" s="2"/>
      <c r="N43" s="2"/>
      <c r="O43" s="2"/>
      <c r="P43" s="2"/>
      <c r="Q43" s="2"/>
      <c r="R43" s="2"/>
      <c r="S43" s="2"/>
      <c r="T43" s="2"/>
      <c r="U43" s="2"/>
      <c r="V43" s="2"/>
      <c r="W43" s="2"/>
      <c r="X43" s="2"/>
      <c r="Y43" s="2"/>
      <c r="Z43" s="2"/>
    </row>
    <row r="44" spans="1:26" ht="16.2" x14ac:dyDescent="0.35">
      <c r="A44" s="8"/>
      <c r="B44" s="1"/>
      <c r="C44" s="1"/>
      <c r="D44" s="1"/>
      <c r="E44" s="1"/>
      <c r="F44" s="1"/>
      <c r="G44" s="1"/>
      <c r="H44" s="1"/>
      <c r="I44" s="1"/>
      <c r="J44" s="2"/>
      <c r="K44" s="2"/>
      <c r="L44" s="2"/>
      <c r="M44" s="2"/>
      <c r="N44" s="2"/>
      <c r="O44" s="2"/>
      <c r="P44" s="2"/>
      <c r="Q44" s="2"/>
      <c r="R44" s="2"/>
      <c r="S44" s="2"/>
      <c r="T44" s="2"/>
      <c r="U44" s="2"/>
      <c r="V44" s="2"/>
      <c r="W44" s="2"/>
      <c r="X44" s="2"/>
      <c r="Y44" s="2"/>
      <c r="Z44" s="2"/>
    </row>
    <row r="45" spans="1:26" ht="14.4" x14ac:dyDescent="0.35">
      <c r="A45" s="2"/>
      <c r="B45" s="2"/>
      <c r="C45" s="2"/>
      <c r="D45" s="1"/>
      <c r="E45" s="1"/>
      <c r="F45" s="1"/>
      <c r="G45" s="1"/>
      <c r="H45" s="1"/>
      <c r="I45" s="1"/>
      <c r="J45" s="2"/>
      <c r="K45" s="2"/>
      <c r="L45" s="2"/>
      <c r="M45" s="2"/>
      <c r="N45" s="2"/>
      <c r="O45" s="2"/>
      <c r="P45" s="2"/>
      <c r="Q45" s="2"/>
      <c r="R45" s="2"/>
      <c r="S45" s="2"/>
      <c r="T45" s="2"/>
      <c r="U45" s="2"/>
      <c r="V45" s="2"/>
      <c r="W45" s="2"/>
      <c r="X45" s="2"/>
      <c r="Y45" s="2"/>
      <c r="Z45" s="2"/>
    </row>
    <row r="46" spans="1:26" ht="14.4" x14ac:dyDescent="0.35">
      <c r="A46" s="2"/>
      <c r="B46" s="2"/>
      <c r="C46" s="2"/>
      <c r="D46" s="1"/>
      <c r="E46" s="1"/>
      <c r="F46" s="1"/>
      <c r="G46" s="1"/>
      <c r="H46" s="1"/>
      <c r="I46" s="1"/>
      <c r="J46" s="2"/>
      <c r="K46" s="2"/>
      <c r="L46" s="2"/>
      <c r="M46" s="2"/>
      <c r="N46" s="2"/>
      <c r="O46" s="2"/>
      <c r="P46" s="2"/>
      <c r="Q46" s="2"/>
      <c r="R46" s="2"/>
      <c r="S46" s="2"/>
      <c r="T46" s="2"/>
      <c r="U46" s="2"/>
      <c r="V46" s="2"/>
      <c r="W46" s="2"/>
      <c r="X46" s="2"/>
      <c r="Y46" s="2"/>
      <c r="Z46" s="2"/>
    </row>
    <row r="47" spans="1:26" ht="14.4" x14ac:dyDescent="0.35">
      <c r="A47" s="2"/>
      <c r="B47" s="2"/>
      <c r="C47" s="2"/>
      <c r="D47" s="1"/>
      <c r="E47" s="1"/>
      <c r="F47" s="1"/>
      <c r="G47" s="1"/>
      <c r="H47" s="1"/>
      <c r="I47" s="1"/>
      <c r="J47" s="2"/>
      <c r="K47" s="2"/>
      <c r="L47" s="2"/>
      <c r="M47" s="2"/>
      <c r="N47" s="2"/>
      <c r="O47" s="2"/>
      <c r="P47" s="2"/>
      <c r="Q47" s="2"/>
      <c r="R47" s="2"/>
      <c r="S47" s="2"/>
      <c r="T47" s="2"/>
      <c r="U47" s="2"/>
      <c r="V47" s="2"/>
      <c r="W47" s="2"/>
      <c r="X47" s="2"/>
      <c r="Y47" s="2"/>
      <c r="Z47" s="2"/>
    </row>
    <row r="48" spans="1:26" ht="14.4" x14ac:dyDescent="0.35">
      <c r="A48" s="2"/>
      <c r="B48" s="2"/>
      <c r="C48" s="2"/>
      <c r="D48" s="1"/>
      <c r="E48" s="1"/>
      <c r="F48" s="1"/>
      <c r="G48" s="1"/>
      <c r="H48" s="1"/>
      <c r="I48" s="1"/>
      <c r="J48" s="2"/>
      <c r="K48" s="2"/>
      <c r="L48" s="2"/>
      <c r="M48" s="2"/>
      <c r="N48" s="2"/>
      <c r="O48" s="2"/>
      <c r="P48" s="2"/>
      <c r="Q48" s="2"/>
      <c r="R48" s="2"/>
      <c r="S48" s="2"/>
      <c r="T48" s="2"/>
      <c r="U48" s="2"/>
      <c r="V48" s="2"/>
      <c r="W48" s="2"/>
      <c r="X48" s="2"/>
      <c r="Y48" s="2"/>
      <c r="Z48" s="2"/>
    </row>
    <row r="49" spans="1:26" ht="14.4" x14ac:dyDescent="0.35">
      <c r="A49" s="2"/>
      <c r="B49" s="2"/>
      <c r="C49" s="2"/>
      <c r="D49" s="1"/>
      <c r="E49" s="1"/>
      <c r="F49" s="1"/>
      <c r="G49" s="1"/>
      <c r="H49" s="1"/>
      <c r="I49" s="1"/>
      <c r="J49" s="2"/>
      <c r="K49" s="2"/>
      <c r="L49" s="2"/>
      <c r="M49" s="2"/>
      <c r="N49" s="2"/>
      <c r="O49" s="2"/>
      <c r="P49" s="2"/>
      <c r="Q49" s="2"/>
      <c r="R49" s="2"/>
      <c r="S49" s="2"/>
      <c r="T49" s="2"/>
      <c r="U49" s="2"/>
      <c r="V49" s="2"/>
      <c r="W49" s="2"/>
      <c r="X49" s="2"/>
      <c r="Y49" s="2"/>
      <c r="Z49" s="2"/>
    </row>
    <row r="50" spans="1:26" ht="14.4" x14ac:dyDescent="0.35">
      <c r="A50" s="2"/>
      <c r="B50" s="2"/>
      <c r="C50" s="2"/>
      <c r="D50" s="1"/>
      <c r="E50" s="1"/>
      <c r="F50" s="1"/>
      <c r="G50" s="1"/>
      <c r="H50" s="1"/>
      <c r="I50" s="1"/>
      <c r="J50" s="2"/>
      <c r="K50" s="2"/>
      <c r="L50" s="2"/>
      <c r="M50" s="2"/>
      <c r="N50" s="2"/>
      <c r="O50" s="2"/>
      <c r="P50" s="2"/>
      <c r="Q50" s="2"/>
      <c r="R50" s="2"/>
      <c r="S50" s="2"/>
      <c r="T50" s="2"/>
      <c r="U50" s="2"/>
      <c r="V50" s="2"/>
      <c r="W50" s="2"/>
      <c r="X50" s="2"/>
      <c r="Y50" s="2"/>
      <c r="Z50" s="2"/>
    </row>
    <row r="51" spans="1:26" ht="16.2" x14ac:dyDescent="0.35">
      <c r="A51" s="8"/>
      <c r="B51" s="1"/>
      <c r="C51" s="1"/>
      <c r="D51" s="1"/>
      <c r="E51" s="1"/>
      <c r="F51" s="1"/>
      <c r="G51" s="1"/>
      <c r="H51" s="1"/>
      <c r="I51" s="1"/>
      <c r="J51" s="2"/>
      <c r="K51" s="2"/>
      <c r="L51" s="2"/>
      <c r="M51" s="2"/>
      <c r="N51" s="2"/>
      <c r="O51" s="2"/>
      <c r="P51" s="2"/>
      <c r="Q51" s="2"/>
      <c r="R51" s="2"/>
      <c r="S51" s="2"/>
      <c r="T51" s="2"/>
      <c r="U51" s="2"/>
      <c r="V51" s="2"/>
      <c r="W51" s="2"/>
      <c r="X51" s="2"/>
      <c r="Y51" s="2"/>
      <c r="Z51" s="2"/>
    </row>
    <row r="52" spans="1:26" ht="14.4" x14ac:dyDescent="0.35">
      <c r="A52" s="2"/>
      <c r="B52" s="2"/>
      <c r="C52" s="2"/>
      <c r="D52" s="1"/>
      <c r="E52" s="1"/>
      <c r="F52" s="1"/>
      <c r="G52" s="1"/>
      <c r="H52" s="1"/>
      <c r="I52" s="1"/>
      <c r="J52" s="2"/>
      <c r="K52" s="2"/>
      <c r="L52" s="2"/>
      <c r="M52" s="2"/>
      <c r="N52" s="2"/>
      <c r="O52" s="2"/>
      <c r="P52" s="2"/>
      <c r="Q52" s="2"/>
      <c r="R52" s="2"/>
      <c r="S52" s="2"/>
      <c r="T52" s="2"/>
      <c r="U52" s="2"/>
      <c r="V52" s="2"/>
      <c r="W52" s="2"/>
      <c r="X52" s="2"/>
      <c r="Y52" s="2"/>
      <c r="Z52" s="2"/>
    </row>
    <row r="53" spans="1:26" x14ac:dyDescent="0.35">
      <c r="A53" s="2"/>
      <c r="B53" s="2"/>
      <c r="C53" s="2"/>
      <c r="D53" s="9"/>
      <c r="E53" s="9"/>
      <c r="F53" s="1"/>
      <c r="G53" s="1"/>
      <c r="H53" s="1"/>
      <c r="I53" s="1"/>
      <c r="J53" s="2"/>
      <c r="K53" s="2"/>
      <c r="L53" s="2"/>
      <c r="M53" s="2"/>
      <c r="N53" s="2"/>
      <c r="O53" s="2"/>
      <c r="P53" s="2"/>
      <c r="Q53" s="2"/>
      <c r="R53" s="2"/>
      <c r="S53" s="2"/>
      <c r="T53" s="2"/>
      <c r="U53" s="2"/>
      <c r="V53" s="2"/>
      <c r="W53" s="2"/>
      <c r="X53" s="2"/>
      <c r="Y53" s="2"/>
      <c r="Z53" s="2"/>
    </row>
    <row r="54" spans="1:26" ht="18" x14ac:dyDescent="0.35">
      <c r="A54" s="2"/>
      <c r="B54" s="2"/>
      <c r="C54" s="2"/>
      <c r="D54" s="1"/>
      <c r="E54" s="13"/>
      <c r="J54" s="2"/>
      <c r="K54" s="2"/>
      <c r="L54" s="2"/>
      <c r="M54" s="2"/>
      <c r="N54" s="2"/>
      <c r="O54" s="2"/>
      <c r="P54" s="2"/>
      <c r="Q54" s="2"/>
      <c r="R54" s="2"/>
      <c r="S54" s="2"/>
      <c r="T54" s="2"/>
      <c r="U54" s="2"/>
      <c r="V54" s="2"/>
      <c r="W54" s="2"/>
      <c r="X54" s="2"/>
      <c r="Y54" s="2"/>
      <c r="Z54" s="2"/>
    </row>
    <row r="55" spans="1:26" ht="14.4" x14ac:dyDescent="0.35">
      <c r="A55" s="2"/>
      <c r="B55" s="2"/>
      <c r="C55" s="2"/>
      <c r="D55" s="1"/>
      <c r="J55" s="2"/>
      <c r="K55" s="2"/>
      <c r="L55" s="2"/>
      <c r="M55" s="2"/>
      <c r="N55" s="2"/>
      <c r="O55" s="2"/>
      <c r="P55" s="2"/>
      <c r="Q55" s="2"/>
      <c r="R55" s="2"/>
      <c r="S55" s="2"/>
      <c r="T55" s="2"/>
      <c r="U55" s="2"/>
      <c r="V55" s="2"/>
      <c r="W55" s="2"/>
      <c r="X55" s="2"/>
      <c r="Y55" s="2"/>
      <c r="Z55" s="2"/>
    </row>
    <row r="56" spans="1:26" ht="14.4" x14ac:dyDescent="0.35">
      <c r="A56" s="2"/>
      <c r="B56" s="2"/>
      <c r="C56" s="2"/>
      <c r="D56" s="1"/>
      <c r="J56" s="2"/>
      <c r="K56" s="2"/>
      <c r="L56" s="2"/>
      <c r="M56" s="2"/>
      <c r="N56" s="2"/>
      <c r="O56" s="2"/>
      <c r="P56" s="2"/>
      <c r="Q56" s="2"/>
      <c r="R56" s="2"/>
      <c r="S56" s="2"/>
      <c r="T56" s="2"/>
      <c r="U56" s="2"/>
      <c r="V56" s="2"/>
      <c r="W56" s="2"/>
      <c r="X56" s="2"/>
      <c r="Y56" s="2"/>
      <c r="Z56" s="2"/>
    </row>
    <row r="57" spans="1:26" ht="14.4" x14ac:dyDescent="0.35">
      <c r="A57" s="2"/>
      <c r="B57" s="2"/>
      <c r="C57" s="2"/>
      <c r="D57" s="1"/>
      <c r="J57" s="2"/>
      <c r="K57" s="2"/>
      <c r="L57" s="2"/>
      <c r="M57" s="2"/>
      <c r="N57" s="2"/>
      <c r="O57" s="2"/>
      <c r="P57" s="2"/>
      <c r="Q57" s="2"/>
      <c r="R57" s="2"/>
      <c r="S57" s="2"/>
      <c r="T57" s="2"/>
      <c r="U57" s="2"/>
      <c r="V57" s="2"/>
      <c r="W57" s="2"/>
      <c r="X57" s="2"/>
      <c r="Y57" s="2"/>
      <c r="Z57" s="2"/>
    </row>
    <row r="58" spans="1:26" ht="14.4" x14ac:dyDescent="0.35">
      <c r="A58" s="1"/>
      <c r="B58" s="1"/>
      <c r="C58" s="1"/>
      <c r="D58" s="1"/>
      <c r="E58" s="1"/>
      <c r="F58" s="1"/>
      <c r="G58" s="1"/>
      <c r="H58" s="1"/>
      <c r="I58" s="1"/>
      <c r="J58" s="2"/>
      <c r="K58" s="2"/>
      <c r="L58" s="2"/>
      <c r="M58" s="2"/>
      <c r="N58" s="2"/>
      <c r="O58" s="2"/>
      <c r="P58" s="2"/>
      <c r="Q58" s="2"/>
      <c r="R58" s="2"/>
      <c r="S58" s="2"/>
      <c r="T58" s="2"/>
      <c r="U58" s="2"/>
      <c r="V58" s="2"/>
      <c r="W58" s="2"/>
      <c r="X58" s="2"/>
      <c r="Y58" s="2"/>
      <c r="Z58" s="2"/>
    </row>
    <row r="59" spans="1:26" ht="14.4" x14ac:dyDescent="0.35">
      <c r="A59" s="2"/>
      <c r="B59" s="2"/>
      <c r="C59" s="2"/>
      <c r="D59" s="1"/>
      <c r="E59" s="1"/>
      <c r="F59" s="1"/>
      <c r="G59" s="1"/>
      <c r="H59" s="1"/>
      <c r="I59" s="1"/>
      <c r="J59" s="2"/>
      <c r="K59" s="2"/>
      <c r="L59" s="2"/>
      <c r="M59" s="2"/>
      <c r="N59" s="2"/>
      <c r="O59" s="2"/>
      <c r="P59" s="2"/>
      <c r="Q59" s="2"/>
      <c r="R59" s="2"/>
      <c r="S59" s="2"/>
      <c r="T59" s="2"/>
      <c r="U59" s="2"/>
      <c r="V59" s="2"/>
      <c r="W59" s="2"/>
      <c r="X59" s="2"/>
      <c r="Y59" s="2"/>
      <c r="Z59" s="2"/>
    </row>
    <row r="60" spans="1:26" ht="14.4" x14ac:dyDescent="0.35">
      <c r="A60" s="2"/>
      <c r="B60" s="2"/>
      <c r="C60" s="2"/>
      <c r="D60" s="1"/>
      <c r="E60" s="1"/>
      <c r="F60" s="1"/>
      <c r="G60" s="1"/>
      <c r="H60" s="1"/>
      <c r="I60" s="1"/>
      <c r="J60" s="2"/>
      <c r="K60" s="2"/>
      <c r="L60" s="2"/>
      <c r="M60" s="2"/>
      <c r="N60" s="2"/>
      <c r="O60" s="2"/>
      <c r="P60" s="2"/>
      <c r="Q60" s="2"/>
      <c r="R60" s="2"/>
      <c r="S60" s="2"/>
      <c r="T60" s="2"/>
      <c r="U60" s="2"/>
      <c r="V60" s="2"/>
      <c r="W60" s="2"/>
      <c r="X60" s="2"/>
      <c r="Y60" s="2"/>
      <c r="Z60" s="2"/>
    </row>
    <row r="61" spans="1:26" ht="14.4"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4"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4"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4"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4"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4"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4"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4"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4"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4"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4"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4"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4"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4"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4"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4"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4"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4"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4"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4"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4"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4"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4"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CeahCBQ8DSSRJn3tdh4wCzH6ZDwc7v1s7a1J+f7AneNnbNewCmyGNRC1sWWNToosJnC5lTkV4F+N4poWalU0sg==" saltValue="dUo2mGjyAJKDrAqap4HGmQ==" spinCount="100000" sheet="1" objects="1" scenarios="1"/>
  <phoneticPr fontId="12" type="noConversion"/>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FS-3C FFY 2023</vt:lpstr>
      <vt:lpstr>FS-3C FFY 2023 Printer Friendly</vt:lpstr>
      <vt:lpstr>FS-3C FFY 2023 Manual</vt:lpstr>
      <vt:lpstr>Sponsor Deeming FFY 2023</vt:lpstr>
      <vt:lpstr>Data</vt:lpstr>
      <vt:lpstr>'FS-3C FFY 2023'!Print_Area</vt:lpstr>
      <vt:lpstr>'FS-3C FFY 2023 Manual'!Print_Area</vt:lpstr>
      <vt:lpstr>'FS-3C FFY 2023 Printer Friendly'!Print_Area</vt:lpstr>
      <vt:lpstr>'Sponsor Deeming FFY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A. Attema</dc:creator>
  <cp:lastModifiedBy>Lambert, Travis</cp:lastModifiedBy>
  <cp:lastPrinted>2021-08-17T23:07:06Z</cp:lastPrinted>
  <dcterms:created xsi:type="dcterms:W3CDTF">2019-09-04T21:50:50Z</dcterms:created>
  <dcterms:modified xsi:type="dcterms:W3CDTF">2023-04-05T19:57:00Z</dcterms:modified>
</cp:coreProperties>
</file>