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G:\My Drive\Projects\Report Course Changes\Updated\"/>
    </mc:Choice>
  </mc:AlternateContent>
  <xr:revisionPtr revIDLastSave="0" documentId="8_{F6215F27-89F8-48B0-A26B-96152290FD3E}" xr6:coauthVersionLast="47" xr6:coauthVersionMax="47" xr10:uidLastSave="{00000000-0000-0000-0000-000000000000}"/>
  <bookViews>
    <workbookView xWindow="-108" yWindow="-108" windowWidth="23256" windowHeight="12576" activeTab="1" xr2:uid="{00000000-000D-0000-FFFF-FFFF00000000}"/>
  </bookViews>
  <sheets>
    <sheet name="Instructions" sheetId="8" r:id="rId1"/>
    <sheet name="FS-3C FFY 2023" sheetId="11" r:id="rId2"/>
    <sheet name="FS-3C FFY 2023 Printer Friendly" sheetId="9" r:id="rId3"/>
    <sheet name="FS-3C FFY 2023 Manual" sheetId="10" r:id="rId4"/>
    <sheet name="Sponsor Deeming FFY 2023" sheetId="6" r:id="rId5"/>
    <sheet name="Data" sheetId="4" state="hidden" r:id="rId6"/>
  </sheets>
  <definedNames>
    <definedName name="_xlnm.Print_Area" localSheetId="1">'FS-3C FFY 2023'!$A$1:$F$42</definedName>
    <definedName name="_xlnm.Print_Area" localSheetId="3">'FS-3C FFY 2023 Manual'!$A$1:$F$42</definedName>
    <definedName name="_xlnm.Print_Area" localSheetId="2">'FS-3C FFY 2023 Printer Friendly'!$A$1:$F$42</definedName>
    <definedName name="_xlnm.Print_Area" localSheetId="4">'Sponsor Deeming FFY 2023'!$A$1:$F$18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1" l="1"/>
  <c r="C37" i="9" s="1"/>
  <c r="D3" i="11"/>
  <c r="C14" i="6"/>
  <c r="F4" i="4"/>
  <c r="C4" i="9"/>
  <c r="F1" i="9"/>
  <c r="F2" i="9"/>
  <c r="C41" i="9"/>
  <c r="C36" i="9"/>
  <c r="C29" i="9"/>
  <c r="C28" i="9"/>
  <c r="C26" i="9"/>
  <c r="C23" i="9"/>
  <c r="C20" i="9"/>
  <c r="C18" i="9"/>
  <c r="C16" i="9"/>
  <c r="C13" i="9"/>
  <c r="C8" i="9"/>
  <c r="C5" i="9"/>
  <c r="D2" i="9"/>
  <c r="D3" i="9" s="1"/>
  <c r="C2" i="9"/>
  <c r="C30" i="11"/>
  <c r="C30" i="9" s="1"/>
  <c r="C21" i="11"/>
  <c r="C6" i="11"/>
  <c r="C9" i="11" s="1"/>
  <c r="C9" i="9" s="1"/>
  <c r="D3" i="10"/>
  <c r="C6" i="9" l="1"/>
  <c r="C10" i="11"/>
  <c r="C11" i="11" l="1"/>
  <c r="C10" i="9"/>
  <c r="C4" i="6"/>
  <c r="C5" i="6" s="1"/>
  <c r="C14" i="11" l="1"/>
  <c r="C11" i="9"/>
  <c r="C11" i="6"/>
  <c r="C15" i="6" s="1"/>
  <c r="C18" i="6" s="1"/>
  <c r="C24" i="11" l="1"/>
  <c r="C31" i="11" s="1"/>
  <c r="C32" i="11" s="1"/>
  <c r="C33" i="11" s="1"/>
  <c r="C14" i="9"/>
  <c r="C24" i="9" l="1"/>
  <c r="C21" i="9"/>
  <c r="C31" i="9" l="1"/>
  <c r="C34" i="11" l="1"/>
  <c r="C32" i="9"/>
  <c r="C33" i="9" l="1"/>
  <c r="C38" i="11" l="1"/>
  <c r="C39" i="11" s="1"/>
  <c r="C34" i="9"/>
  <c r="C38" i="9" l="1"/>
  <c r="C42" i="11" l="1"/>
  <c r="C42" i="9" s="1"/>
  <c r="C39" i="9"/>
</calcChain>
</file>

<file path=xl/sharedStrings.xml><?xml version="1.0" encoding="utf-8"?>
<sst xmlns="http://schemas.openxmlformats.org/spreadsheetml/2006/main" count="187" uniqueCount="97">
  <si>
    <t>INCOME from WORK</t>
  </si>
  <si>
    <t xml:space="preserve">UNEARNED INCOME </t>
  </si>
  <si>
    <t>STANDARD DEDUCTION</t>
  </si>
  <si>
    <t>SHELTER COSTS</t>
  </si>
  <si>
    <t>Total eligible household members</t>
  </si>
  <si>
    <t>PRORATION COMPUTATION</t>
  </si>
  <si>
    <t>Select a Month</t>
  </si>
  <si>
    <t>CHILD SUPPORT EXCLUSION</t>
  </si>
  <si>
    <t>EXCESS MEDICAL DEDUCTION</t>
  </si>
  <si>
    <t xml:space="preserve">Legally obligated child support payments </t>
  </si>
  <si>
    <t>Homeless Shelter Deduction</t>
  </si>
  <si>
    <t>HOMELESS SHELTER DEDUCTION</t>
  </si>
  <si>
    <t>Select</t>
  </si>
  <si>
    <t>Yes</t>
  </si>
  <si>
    <t>No</t>
  </si>
  <si>
    <t>Month</t>
  </si>
  <si>
    <t>Elderly or Disabled?</t>
  </si>
  <si>
    <t xml:space="preserve">Gross employment income </t>
  </si>
  <si>
    <t>TOTAL unearned income</t>
  </si>
  <si>
    <t>Maximum allotment for the HH</t>
  </si>
  <si>
    <t>BENEFIT ALLOTMENT COMPUTATION</t>
  </si>
  <si>
    <t>Months</t>
  </si>
  <si>
    <t>Standard Deductions</t>
  </si>
  <si>
    <t>Utilities</t>
  </si>
  <si>
    <t>Actual medical expenses</t>
  </si>
  <si>
    <t xml:space="preserve">Applied excess medical deduction </t>
  </si>
  <si>
    <t>Homeless shelter deduction</t>
  </si>
  <si>
    <t>Days in a month</t>
  </si>
  <si>
    <t>SELF-EMPLOYMENT INCOME</t>
  </si>
  <si>
    <t>Gross self-employment income</t>
  </si>
  <si>
    <t>Housing expenses</t>
  </si>
  <si>
    <t>Utility allowance</t>
  </si>
  <si>
    <t>Sponsor Income Deeming Calculation Worksheet</t>
  </si>
  <si>
    <t xml:space="preserve">EARNED INCOME </t>
  </si>
  <si>
    <t>HOUSEHOLD SIZE DEDUCTION</t>
  </si>
  <si>
    <t>Sponsor's household size</t>
  </si>
  <si>
    <t>Total household size deduction</t>
  </si>
  <si>
    <t>Deemable income after deduction</t>
  </si>
  <si>
    <t>NUMBER OF INDIVIDUALS SPONSORED</t>
  </si>
  <si>
    <t>Total number of individuals sponsored by Sponsor and Sponsor's spouse</t>
  </si>
  <si>
    <t>Self-employment expenses</t>
  </si>
  <si>
    <t xml:space="preserve">Child support paid </t>
  </si>
  <si>
    <r>
      <t xml:space="preserve">Net self-employment income
</t>
    </r>
    <r>
      <rPr>
        <i/>
        <sz val="8"/>
        <color theme="1"/>
        <rFont val="Source Sans Pro"/>
        <family val="2"/>
      </rPr>
      <t>(Line 1 minus line 2</t>
    </r>
    <r>
      <rPr>
        <i/>
        <sz val="10"/>
        <color theme="1"/>
        <rFont val="Source Sans Pro"/>
        <family val="2"/>
      </rPr>
      <t>)</t>
    </r>
  </si>
  <si>
    <r>
      <t xml:space="preserve">TOTAL net earned income
</t>
    </r>
    <r>
      <rPr>
        <i/>
        <sz val="8"/>
        <rFont val="Source Sans Pro"/>
        <family val="2"/>
      </rPr>
      <t>(Line 5 minus line 6)</t>
    </r>
  </si>
  <si>
    <r>
      <t xml:space="preserve">Standard deduction              </t>
    </r>
    <r>
      <rPr>
        <sz val="8"/>
        <rFont val="Source Sans Pro"/>
        <family val="2"/>
      </rPr>
      <t xml:space="preserve"> </t>
    </r>
  </si>
  <si>
    <r>
      <t xml:space="preserve">Excess shelter                         
</t>
    </r>
    <r>
      <rPr>
        <i/>
        <sz val="8"/>
        <rFont val="Source Sans Pro"/>
        <family val="2"/>
      </rPr>
      <t>(Line 19 minus line 20)</t>
    </r>
  </si>
  <si>
    <r>
      <t xml:space="preserve">Day of the month the client </t>
    </r>
    <r>
      <rPr>
        <u/>
        <sz val="10"/>
        <color theme="1"/>
        <rFont val="Source Sans Pro"/>
        <family val="2"/>
      </rPr>
      <t>applied</t>
    </r>
  </si>
  <si>
    <r>
      <t xml:space="preserve">Net self-employment income
</t>
    </r>
    <r>
      <rPr>
        <i/>
        <sz val="8"/>
        <rFont val="Source Sans Pro"/>
        <family val="2"/>
      </rPr>
      <t>(Line 1 minus line 2</t>
    </r>
    <r>
      <rPr>
        <i/>
        <sz val="10"/>
        <rFont val="Source Sans Pro"/>
        <family val="2"/>
      </rPr>
      <t>)</t>
    </r>
  </si>
  <si>
    <r>
      <t xml:space="preserve">Day of the month the client </t>
    </r>
    <r>
      <rPr>
        <u/>
        <sz val="10"/>
        <rFont val="Source Sans Pro"/>
        <family val="2"/>
      </rPr>
      <t>applied</t>
    </r>
  </si>
  <si>
    <t>IS THERE A HOUSEHOLD MEMBER WHO HAS A DISABILITY OR IS AGED 60 OR OVER?</t>
  </si>
  <si>
    <t>DEPENDENT CARE DEDUCTION</t>
  </si>
  <si>
    <t xml:space="preserve">Dependent care costs </t>
  </si>
  <si>
    <t>Case Number:</t>
  </si>
  <si>
    <t>Head of Household:</t>
  </si>
  <si>
    <t>For best printing results, select "Fit Sheet on One Page" from the Print Screen.</t>
  </si>
  <si>
    <r>
      <t xml:space="preserve">Earned income deduction 
</t>
    </r>
    <r>
      <rPr>
        <i/>
        <sz val="8"/>
        <rFont val="Source Sans Pro"/>
        <family val="2"/>
      </rPr>
      <t>(20% of line 1)</t>
    </r>
  </si>
  <si>
    <r>
      <t xml:space="preserve">TOTAL earned income
</t>
    </r>
    <r>
      <rPr>
        <i/>
        <sz val="8"/>
        <rFont val="Source Sans Pro"/>
        <family val="2"/>
      </rPr>
      <t>(Line 1 minus line 2)</t>
    </r>
  </si>
  <si>
    <r>
      <t xml:space="preserve">TOTAL INCOME (Net Earned and Unearned)
</t>
    </r>
    <r>
      <rPr>
        <i/>
        <sz val="8"/>
        <rFont val="Source Sans Pro"/>
        <family val="2"/>
      </rPr>
      <t>(Line 3 plus line 4 minus line 5)</t>
    </r>
    <r>
      <rPr>
        <sz val="10"/>
        <rFont val="Source Sans Pro"/>
        <family val="2"/>
      </rPr>
      <t xml:space="preserve">                       </t>
    </r>
  </si>
  <si>
    <r>
      <t xml:space="preserve">Total gross earned income of Sponsor </t>
    </r>
    <r>
      <rPr>
        <b/>
        <sz val="10"/>
        <rFont val="Source Sans Pro"/>
        <family val="2"/>
      </rPr>
      <t>and</t>
    </r>
    <r>
      <rPr>
        <sz val="10"/>
        <rFont val="Source Sans Pro"/>
        <family val="2"/>
      </rPr>
      <t xml:space="preserve"> Sponsor's spouse</t>
    </r>
  </si>
  <si>
    <r>
      <t xml:space="preserve">Total gross unearned income of Sponsor </t>
    </r>
    <r>
      <rPr>
        <b/>
        <sz val="10"/>
        <rFont val="Source Sans Pro"/>
        <family val="2"/>
      </rPr>
      <t>and</t>
    </r>
    <r>
      <rPr>
        <sz val="10"/>
        <rFont val="Source Sans Pro"/>
        <family val="2"/>
      </rPr>
      <t xml:space="preserve"> Sponsor's spouse</t>
    </r>
  </si>
  <si>
    <r>
      <t xml:space="preserve">ADJUSTED INCOME
</t>
    </r>
    <r>
      <rPr>
        <i/>
        <sz val="8"/>
        <color theme="1"/>
        <rFont val="Source Sans Pro"/>
        <family val="2"/>
      </rPr>
      <t>(Line 9 minus lines 10, 11, 13, and 14)</t>
    </r>
  </si>
  <si>
    <r>
      <t xml:space="preserve">TOTAL gross earned income            
</t>
    </r>
    <r>
      <rPr>
        <i/>
        <sz val="8"/>
        <rFont val="Source Sans Pro"/>
        <family val="2"/>
      </rPr>
      <t>(Line 3 plus line 4)</t>
    </r>
  </si>
  <si>
    <r>
      <t xml:space="preserve">ADJUSTED INCOME
</t>
    </r>
    <r>
      <rPr>
        <i/>
        <sz val="8"/>
        <rFont val="Source Sans Pro"/>
        <family val="2"/>
      </rPr>
      <t>(Line 9 minus lines 10, 11, 13, and 14)</t>
    </r>
  </si>
  <si>
    <r>
      <t xml:space="preserve">Allowable shelter deduction 
</t>
    </r>
    <r>
      <rPr>
        <i/>
        <sz val="8"/>
        <rFont val="Source Sans Pro"/>
        <family val="2"/>
      </rPr>
      <t>(Lesser of line 21 or $597, if cap applies)</t>
    </r>
  </si>
  <si>
    <r>
      <t xml:space="preserve">MONTHLY NET INCOME
</t>
    </r>
    <r>
      <rPr>
        <i/>
        <sz val="8"/>
        <rFont val="Source Sans Pro"/>
        <family val="2"/>
      </rPr>
      <t>(Line 15 minus line 22 or line 16 if applicable)</t>
    </r>
  </si>
  <si>
    <r>
      <t>TOTAL shelter costs              
(</t>
    </r>
    <r>
      <rPr>
        <i/>
        <sz val="8"/>
        <rFont val="Source Sans Pro"/>
        <family val="2"/>
      </rPr>
      <t>Line 17 plus 18)</t>
    </r>
  </si>
  <si>
    <r>
      <t xml:space="preserve">50% of Adjusted Income
</t>
    </r>
    <r>
      <rPr>
        <i/>
        <sz val="8"/>
        <rFont val="Source Sans Pro"/>
        <family val="2"/>
      </rPr>
      <t>(Line 15 times .5)</t>
    </r>
    <r>
      <rPr>
        <sz val="10"/>
        <rFont val="Source Sans Pro"/>
        <family val="2"/>
      </rPr>
      <t xml:space="preserve"> </t>
    </r>
  </si>
  <si>
    <r>
      <t xml:space="preserve">50% of Adjusted Income
</t>
    </r>
    <r>
      <rPr>
        <i/>
        <sz val="8"/>
        <rFont val="Source Sans Pro"/>
        <family val="2"/>
      </rPr>
      <t>(Line 15 times .5)</t>
    </r>
  </si>
  <si>
    <r>
      <t xml:space="preserve">50% of Adjusted Income
</t>
    </r>
    <r>
      <rPr>
        <i/>
        <sz val="8"/>
        <color theme="1"/>
        <rFont val="Source Sans Pro"/>
        <family val="2"/>
      </rPr>
      <t>(Line 15 times .5)</t>
    </r>
  </si>
  <si>
    <r>
      <t xml:space="preserve">TOTAL INCOME                       
</t>
    </r>
    <r>
      <rPr>
        <i/>
        <sz val="8"/>
        <color theme="1"/>
        <rFont val="Source Sans Pro"/>
        <family val="2"/>
      </rPr>
      <t>(Line 7 plus line 8</t>
    </r>
    <r>
      <rPr>
        <i/>
        <sz val="8"/>
        <rFont val="Source Sans Pro"/>
        <family val="2"/>
      </rPr>
      <t>)</t>
    </r>
  </si>
  <si>
    <r>
      <t xml:space="preserve">TOTAL INCOME                       
</t>
    </r>
    <r>
      <rPr>
        <i/>
        <sz val="8"/>
        <rFont val="Source Sans Pro"/>
        <family val="2"/>
      </rPr>
      <t>(Line 7 plus line 8)</t>
    </r>
  </si>
  <si>
    <r>
      <t xml:space="preserve">Earned income deduction         
</t>
    </r>
    <r>
      <rPr>
        <i/>
        <sz val="8"/>
        <rFont val="Source Sans Pro"/>
        <family val="2"/>
      </rPr>
      <t>(Line 5 times .2)</t>
    </r>
  </si>
  <si>
    <r>
      <t xml:space="preserve">Amount deemable to </t>
    </r>
    <r>
      <rPr>
        <b/>
        <sz val="10"/>
        <rFont val="Source Sans Pro"/>
        <family val="2"/>
      </rPr>
      <t>each</t>
    </r>
    <r>
      <rPr>
        <sz val="10"/>
        <rFont val="Source Sans Pro"/>
        <family val="2"/>
      </rPr>
      <t xml:space="preserve"> sponsored individual as unearned income
</t>
    </r>
    <r>
      <rPr>
        <i/>
        <sz val="8"/>
        <rFont val="Source Sans Pro"/>
        <family val="2"/>
      </rPr>
      <t>(Line 9 divided by line 10)</t>
    </r>
  </si>
  <si>
    <r>
      <t xml:space="preserve">Prorated benefit
</t>
    </r>
    <r>
      <rPr>
        <i/>
        <sz val="8"/>
        <rFont val="Source Sans Pro"/>
        <family val="2"/>
      </rPr>
      <t>(Number days in month plus 1 minus the date of application. This difference times line 27, then divided by number of days in the month and rounded down)</t>
    </r>
  </si>
  <si>
    <r>
      <t xml:space="preserve">Prorated benefit
</t>
    </r>
    <r>
      <rPr>
        <i/>
        <sz val="8"/>
        <rFont val="Source Sans Pro"/>
        <family val="2"/>
      </rPr>
      <t>(Number days in month plus 1 minus the date of application. This difference times line 27, then divided by number of days in the month and rounded down</t>
    </r>
    <r>
      <rPr>
        <i/>
        <sz val="9"/>
        <rFont val="Source Sans Pro"/>
        <family val="2"/>
      </rPr>
      <t>)</t>
    </r>
  </si>
  <si>
    <r>
      <t xml:space="preserve">Prorated benefit
</t>
    </r>
    <r>
      <rPr>
        <i/>
        <sz val="8"/>
        <rFont val="Source Sans Pro"/>
        <family val="2"/>
      </rPr>
      <t xml:space="preserve">(Number days in month plus 1 minus the date of application. This difference times line 27, then divided by number of days in the month and rounded down) </t>
    </r>
  </si>
  <si>
    <r>
      <t xml:space="preserve">Full month benefit
</t>
    </r>
    <r>
      <rPr>
        <i/>
        <sz val="8"/>
        <rFont val="Source Sans Pro"/>
        <family val="2"/>
      </rPr>
      <t>(Line 25 minus line 26, then round down)</t>
    </r>
  </si>
  <si>
    <t>October 2022</t>
  </si>
  <si>
    <t>November 2022</t>
  </si>
  <si>
    <t>December 2022</t>
  </si>
  <si>
    <t>January 2023</t>
  </si>
  <si>
    <t>February 2023</t>
  </si>
  <si>
    <t>March 2023</t>
  </si>
  <si>
    <t>April 2023</t>
  </si>
  <si>
    <t>May 2023</t>
  </si>
  <si>
    <t>June 2023</t>
  </si>
  <si>
    <t>July 2023</t>
  </si>
  <si>
    <t>August 2023</t>
  </si>
  <si>
    <t>September 2023</t>
  </si>
  <si>
    <r>
      <t xml:space="preserve">Allowable shelter deduction 
</t>
    </r>
    <r>
      <rPr>
        <i/>
        <sz val="8"/>
        <rFont val="Source Sans Pro"/>
        <family val="2"/>
      </rPr>
      <t>(Lesser of line 21 or $624, if cap applies)</t>
    </r>
  </si>
  <si>
    <t>Revised 08/10/22</t>
  </si>
  <si>
    <t>BENEFIT CALCULATION FOR OCT 2022 - SEP 2023</t>
  </si>
  <si>
    <r>
      <t xml:space="preserve">Net income multiplied by 30%
</t>
    </r>
    <r>
      <rPr>
        <i/>
        <sz val="8"/>
        <color theme="1"/>
        <rFont val="Source Sans Pro"/>
        <family val="2"/>
      </rPr>
      <t>(Line 23 * .3)</t>
    </r>
  </si>
  <si>
    <r>
      <rPr>
        <b/>
        <sz val="14"/>
        <color theme="1"/>
        <rFont val="Source Sans Pro"/>
        <family val="2"/>
      </rPr>
      <t>FS-3C FFY 2023 Printer Friendly</t>
    </r>
    <r>
      <rPr>
        <sz val="11"/>
        <color theme="1"/>
        <rFont val="Source Sans Pro"/>
        <family val="2"/>
      </rPr>
      <t xml:space="preserve">
This version lacks the color-filled cells and mirrors the data entry of the FS-3C FFY 2023 sheet.
All guidance for the FS-3C FFY 2023 applies to this sheet.</t>
    </r>
  </si>
  <si>
    <r>
      <rPr>
        <b/>
        <sz val="14"/>
        <color theme="1"/>
        <rFont val="Source Sans Pro"/>
        <family val="2"/>
      </rPr>
      <t>FS-3C FFY 2023 Manual Calc</t>
    </r>
    <r>
      <rPr>
        <sz val="11"/>
        <color theme="1"/>
        <rFont val="Source Sans Pro"/>
        <family val="2"/>
      </rPr>
      <t xml:space="preserve">
This version provides no automated functionality. It is intended for practice and training purposes.
Every cell must be manually entered by the user following the calculation instructions.</t>
    </r>
  </si>
  <si>
    <r>
      <rPr>
        <b/>
        <sz val="14"/>
        <color theme="1"/>
        <rFont val="Source Sans Pro"/>
        <family val="2"/>
      </rPr>
      <t>Sponsor Deeming FFY 2023</t>
    </r>
    <r>
      <rPr>
        <sz val="11"/>
        <color theme="1"/>
        <rFont val="Source Sans Pro"/>
        <family val="2"/>
      </rPr>
      <t xml:space="preserve">
This determines how much of a sponsor's income will be deemed to a sponsored non-citizen applicant's SNAP case.
All income, exclusions and deductions should be converted to monthly amounts.
This sheet is strictly mathematical and cannot determine the validity of any data entered.
</t>
    </r>
  </si>
  <si>
    <r>
      <rPr>
        <b/>
        <sz val="14"/>
        <color theme="1"/>
        <rFont val="Source Sans Pro"/>
        <family val="2"/>
      </rPr>
      <t>FS-3C FFY 2023</t>
    </r>
    <r>
      <rPr>
        <sz val="11"/>
        <color theme="1"/>
        <rFont val="Source Sans Pro"/>
        <family val="2"/>
      </rPr>
      <t xml:space="preserve">
All boxes outlined in red must be completed in order for an allotment to be determined.
All income, exclusions, and deductions should be converted to monthly amounts.
This cannot determine individual eligibility. Income and expenses of ineligible household members must be prorated (if applicable) by the user before inclusion in the household total.
Eligible households of 1 or 2 are eligible for a $23 minimum allotment under ECE guidelines. The FS-3C will not provide this result.
This sheet is strictly mathematical and cannot determine the validity of any data entered.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</si>
</sst>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164" formatCode="mmmm\ yyyy"/>
    <numFmt numFmtId="165" formatCode="&quot;$&quot;#,##0.00"/>
    <numFmt numFmtId="166" formatCode="&quot;$&quot;#,##0"/>
    <numFmt numFmtId="167" formatCode="&quot;$&quot;0.######"/>
  </numFmts>
  <fonts count="45" x14ac:knownFonts="1">
    <font>
      <sz val="11"/>
      <color theme="1"/>
      <name val="Calibri"/>
      <family val="2"/>
      <scheme val="minor"/>
    </font>
    <font>
      <sz val="10"/>
      <color theme="1"/>
      <name val="Arial"/>
      <family val="2"/>
    </font>
    <font>
      <sz val="10"/>
      <color rgb="FF000000"/>
      <name val="Arial"/>
      <family val="2"/>
    </font>
    <font>
      <b/>
      <sz val="14"/>
      <color theme="1"/>
      <name val="Arial"/>
      <family val="2"/>
    </font>
    <font>
      <sz val="10"/>
      <color theme="1"/>
      <name val="Trebuchet MS"/>
      <family val="2"/>
    </font>
    <font>
      <sz val="12"/>
      <color theme="1"/>
      <name val="Arial"/>
      <family val="2"/>
    </font>
    <font>
      <sz val="14"/>
      <color theme="1"/>
      <name val="Arial"/>
      <family val="2"/>
    </font>
    <font>
      <sz val="10"/>
      <color theme="1"/>
      <name val="Arial"/>
      <family val="2"/>
    </font>
    <font>
      <sz val="12"/>
      <color theme="1"/>
      <name val="Trebuchet MS"/>
      <family val="2"/>
    </font>
    <font>
      <sz val="12"/>
      <color rgb="FF000000"/>
      <name val="Trebuchet MS"/>
      <family val="2"/>
    </font>
    <font>
      <sz val="11"/>
      <color theme="1"/>
      <name val="Calibri"/>
      <family val="2"/>
      <scheme val="minor"/>
    </font>
    <font>
      <sz val="10"/>
      <name val="Arial"/>
      <family val="2"/>
    </font>
    <font>
      <sz val="8"/>
      <name val="Calibri"/>
      <family val="2"/>
      <scheme val="minor"/>
    </font>
    <font>
      <b/>
      <sz val="10"/>
      <color theme="1"/>
      <name val="Source Sans Pro"/>
      <family val="2"/>
    </font>
    <font>
      <b/>
      <sz val="10"/>
      <name val="Source Sans Pro"/>
      <family val="2"/>
    </font>
    <font>
      <sz val="10"/>
      <color theme="1"/>
      <name val="Source Sans Pro"/>
      <family val="2"/>
    </font>
    <font>
      <sz val="11"/>
      <color theme="1"/>
      <name val="Source Sans Pro"/>
      <family val="2"/>
    </font>
    <font>
      <b/>
      <sz val="9"/>
      <color rgb="FF3366FF"/>
      <name val="Source Sans Pro"/>
      <family val="2"/>
    </font>
    <font>
      <b/>
      <sz val="9.5"/>
      <color rgb="FF3366FF"/>
      <name val="Source Sans Pro"/>
      <family val="2"/>
    </font>
    <font>
      <b/>
      <sz val="10"/>
      <color rgb="FF3366FF"/>
      <name val="Source Sans Pro"/>
      <family val="2"/>
    </font>
    <font>
      <sz val="10"/>
      <color theme="0"/>
      <name val="Source Sans Pro"/>
      <family val="2"/>
    </font>
    <font>
      <i/>
      <sz val="8"/>
      <color theme="1"/>
      <name val="Source Sans Pro"/>
      <family val="2"/>
    </font>
    <font>
      <i/>
      <sz val="10"/>
      <color theme="1"/>
      <name val="Source Sans Pro"/>
      <family val="2"/>
    </font>
    <font>
      <sz val="9"/>
      <color rgb="FF0000FF"/>
      <name val="Source Sans Pro"/>
      <family val="2"/>
    </font>
    <font>
      <i/>
      <sz val="8"/>
      <name val="Source Sans Pro"/>
      <family val="2"/>
    </font>
    <font>
      <sz val="9"/>
      <color theme="1"/>
      <name val="Source Sans Pro"/>
      <family val="2"/>
    </font>
    <font>
      <sz val="8"/>
      <name val="Source Sans Pro"/>
      <family val="2"/>
    </font>
    <font>
      <u/>
      <sz val="10"/>
      <color rgb="FF0000FF"/>
      <name val="Source Sans Pro"/>
      <family val="2"/>
    </font>
    <font>
      <u/>
      <sz val="9"/>
      <color rgb="FFFF0000"/>
      <name val="Source Sans Pro"/>
      <family val="2"/>
    </font>
    <font>
      <sz val="10"/>
      <name val="Source Sans Pro"/>
      <family val="2"/>
    </font>
    <font>
      <sz val="9"/>
      <color rgb="FFFF0000"/>
      <name val="Source Sans Pro"/>
      <family val="2"/>
    </font>
    <font>
      <i/>
      <sz val="10"/>
      <color rgb="FF0000FF"/>
      <name val="Source Sans Pro"/>
      <family val="2"/>
    </font>
    <font>
      <b/>
      <sz val="10"/>
      <color rgb="FF0000FF"/>
      <name val="Source Sans Pro"/>
      <family val="2"/>
    </font>
    <font>
      <u/>
      <sz val="10"/>
      <color theme="1"/>
      <name val="Source Sans Pro"/>
      <family val="2"/>
    </font>
    <font>
      <b/>
      <sz val="10"/>
      <color theme="0"/>
      <name val="Source Sans Pro"/>
      <family val="2"/>
    </font>
    <font>
      <sz val="11"/>
      <name val="Source Sans Pro"/>
      <family val="2"/>
    </font>
    <font>
      <b/>
      <sz val="9"/>
      <name val="Source Sans Pro"/>
      <family val="2"/>
    </font>
    <font>
      <b/>
      <sz val="9.5"/>
      <name val="Source Sans Pro"/>
      <family val="2"/>
    </font>
    <font>
      <i/>
      <sz val="10"/>
      <name val="Source Sans Pro"/>
      <family val="2"/>
    </font>
    <font>
      <sz val="9"/>
      <name val="Source Sans Pro"/>
      <family val="2"/>
    </font>
    <font>
      <u/>
      <sz val="10"/>
      <name val="Source Sans Pro"/>
      <family val="2"/>
    </font>
    <font>
      <u/>
      <sz val="9"/>
      <name val="Source Sans Pro"/>
      <family val="2"/>
    </font>
    <font>
      <sz val="14"/>
      <color rgb="FF000000"/>
      <name val="Source Sans Pro"/>
      <family val="2"/>
    </font>
    <font>
      <b/>
      <sz val="14"/>
      <color theme="1"/>
      <name val="Source Sans Pro"/>
      <family val="2"/>
    </font>
    <font>
      <i/>
      <sz val="9"/>
      <name val="Source Sans Pro"/>
      <family val="2"/>
    </font>
  </fonts>
  <fills count="11">
    <fill>
      <patternFill patternType="none"/>
    </fill>
    <fill>
      <patternFill patternType="gray125"/>
    </fill>
    <fill>
      <patternFill patternType="solid">
        <fgColor rgb="FFFFFFFF"/>
        <bgColor rgb="FFFFFFFF"/>
      </patternFill>
    </fill>
    <fill>
      <patternFill patternType="solid">
        <fgColor theme="0"/>
        <bgColor rgb="FFCCFFCC"/>
      </patternFill>
    </fill>
    <fill>
      <patternFill patternType="solid">
        <fgColor indexed="9"/>
        <bgColor indexed="64"/>
      </patternFill>
    </fill>
    <fill>
      <patternFill patternType="solid">
        <fgColor rgb="FF009ADD"/>
        <bgColor rgb="FFCCFFCC"/>
      </patternFill>
    </fill>
    <fill>
      <patternFill patternType="solid">
        <fgColor rgb="FF009ADD"/>
        <bgColor rgb="FFB8CCE4"/>
      </patternFill>
    </fill>
    <fill>
      <patternFill patternType="solid">
        <fgColor rgb="FF009ADD"/>
        <bgColor indexed="64"/>
      </patternFill>
    </fill>
    <fill>
      <patternFill patternType="solid">
        <fgColor theme="0"/>
        <bgColor indexed="64"/>
      </patternFill>
    </fill>
    <fill>
      <patternFill patternType="solid">
        <fgColor theme="0"/>
        <bgColor rgb="FFFFFFFF"/>
      </patternFill>
    </fill>
    <fill>
      <patternFill patternType="solid">
        <fgColor theme="0"/>
        <bgColor rgb="FFB8CCE4"/>
      </patternFill>
    </fill>
  </fills>
  <borders count="95">
    <border>
      <left/>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top style="thin">
        <color rgb="FF000000"/>
      </top>
      <bottom/>
      <diagonal/>
    </border>
    <border>
      <left style="thin">
        <color indexed="64"/>
      </left>
      <right/>
      <top/>
      <bottom/>
      <diagonal/>
    </border>
    <border>
      <left style="medium">
        <color rgb="FFFF0000"/>
      </left>
      <right/>
      <top style="medium">
        <color rgb="FFFF0000"/>
      </top>
      <bottom style="medium">
        <color rgb="FFFF0000"/>
      </bottom>
      <diagonal/>
    </border>
    <border>
      <left style="thin">
        <color rgb="FF000000"/>
      </left>
      <right style="thin">
        <color rgb="FF000000"/>
      </right>
      <top/>
      <bottom/>
      <diagonal/>
    </border>
    <border>
      <left/>
      <right/>
      <top style="medium">
        <color rgb="FFFF0000"/>
      </top>
      <bottom style="medium">
        <color rgb="FFFF0000"/>
      </bottom>
      <diagonal/>
    </border>
    <border>
      <left style="thin">
        <color rgb="FF000000"/>
      </left>
      <right style="medium">
        <color rgb="FFFF0000"/>
      </right>
      <top style="medium">
        <color rgb="FFFF0000"/>
      </top>
      <bottom style="medium">
        <color rgb="FFFF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style="medium">
        <color rgb="FFFF0000"/>
      </top>
      <bottom style="medium">
        <color rgb="FFFF0000"/>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thin">
        <color rgb="FF000000"/>
      </right>
      <top/>
      <bottom style="thin">
        <color rgb="FF000000"/>
      </bottom>
      <diagonal/>
    </border>
    <border>
      <left/>
      <right/>
      <top style="medium">
        <color indexed="64"/>
      </top>
      <bottom/>
      <diagonal/>
    </border>
    <border>
      <left/>
      <right style="thin">
        <color rgb="FF000000"/>
      </right>
      <top/>
      <bottom style="medium">
        <color indexed="64"/>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style="medium">
        <color rgb="FFFF0000"/>
      </left>
      <right style="medium">
        <color rgb="FFFF0000"/>
      </right>
      <top style="medium">
        <color rgb="FFFF0000"/>
      </top>
      <bottom style="thin">
        <color rgb="FF000000"/>
      </bottom>
      <diagonal/>
    </border>
    <border>
      <left style="medium">
        <color rgb="FFFF0000"/>
      </left>
      <right style="medium">
        <color rgb="FFFF0000"/>
      </right>
      <top style="thin">
        <color rgb="FF000000"/>
      </top>
      <bottom style="medium">
        <color rgb="FFFF000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top/>
      <bottom style="medium">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indexed="64"/>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thin">
        <color indexed="64"/>
      </bottom>
      <diagonal/>
    </border>
    <border>
      <left/>
      <right/>
      <top style="thin">
        <color indexed="64"/>
      </top>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medium">
        <color indexed="64"/>
      </top>
      <bottom style="medium">
        <color indexed="64"/>
      </bottom>
      <diagonal/>
    </border>
    <border>
      <left style="thin">
        <color indexed="64"/>
      </left>
      <right style="thick">
        <color rgb="FFFF0000"/>
      </right>
      <top style="medium">
        <color rgb="FFFF0000"/>
      </top>
      <bottom style="medium">
        <color rgb="FFFF0000"/>
      </bottom>
      <diagonal/>
    </border>
    <border>
      <left style="thin">
        <color rgb="FF000000"/>
      </left>
      <right style="thin">
        <color rgb="FF000000"/>
      </right>
      <top style="medium">
        <color rgb="FFFF0000"/>
      </top>
      <bottom style="thin">
        <color rgb="FF000000"/>
      </bottom>
      <diagonal/>
    </border>
    <border>
      <left style="thin">
        <color rgb="FF000000"/>
      </left>
      <right style="thick">
        <color rgb="FFFF0000"/>
      </right>
      <top style="medium">
        <color rgb="FFFF0000"/>
      </top>
      <bottom style="medium">
        <color rgb="FFFF0000"/>
      </bottom>
      <diagonal/>
    </border>
    <border>
      <left style="thin">
        <color rgb="FF000000"/>
      </left>
      <right style="thick">
        <color rgb="FF000000"/>
      </right>
      <top style="medium">
        <color rgb="FFFF0000"/>
      </top>
      <bottom style="medium">
        <color indexed="64"/>
      </bottom>
      <diagonal/>
    </border>
    <border>
      <left/>
      <right style="thin">
        <color rgb="FF000000"/>
      </right>
      <top style="thick">
        <color indexed="64"/>
      </top>
      <bottom style="medium">
        <color indexed="64"/>
      </bottom>
      <diagonal/>
    </border>
    <border>
      <left/>
      <right style="thin">
        <color theme="1"/>
      </right>
      <top style="thick">
        <color indexed="64"/>
      </top>
      <bottom/>
      <diagonal/>
    </border>
    <border>
      <left style="thick">
        <color indexed="64"/>
      </left>
      <right/>
      <top/>
      <bottom/>
      <diagonal/>
    </border>
    <border>
      <left style="thin">
        <color theme="1"/>
      </left>
      <right/>
      <top style="thick">
        <color indexed="64"/>
      </top>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diagonal/>
    </border>
    <border>
      <left style="thick">
        <color indexed="64"/>
      </left>
      <right/>
      <top style="thick">
        <color indexed="64"/>
      </top>
      <bottom style="thick">
        <color indexed="64"/>
      </bottom>
      <diagonal/>
    </border>
    <border>
      <left style="thick">
        <color indexed="64"/>
      </left>
      <right/>
      <top style="thick">
        <color theme="1"/>
      </top>
      <bottom style="thick">
        <color indexed="64"/>
      </bottom>
      <diagonal/>
    </border>
    <border>
      <left style="thick">
        <color indexed="64"/>
      </left>
      <right/>
      <top style="thick">
        <color indexed="64"/>
      </top>
      <bottom/>
      <diagonal/>
    </border>
    <border>
      <left/>
      <right style="thin">
        <color rgb="FF000000"/>
      </right>
      <top style="thick">
        <color indexed="64"/>
      </top>
      <bottom/>
      <diagonal/>
    </border>
    <border>
      <left style="thin">
        <color rgb="FF000000"/>
      </left>
      <right style="thin">
        <color rgb="FF000000"/>
      </right>
      <top style="thick">
        <color indexed="64"/>
      </top>
      <bottom style="thin">
        <color rgb="FF000000"/>
      </bottom>
      <diagonal/>
    </border>
    <border>
      <left style="thin">
        <color rgb="FF000000"/>
      </left>
      <right style="thick">
        <color indexed="64"/>
      </right>
      <top style="thick">
        <color indexed="64"/>
      </top>
      <bottom style="thick">
        <color indexed="64"/>
      </bottom>
      <diagonal/>
    </border>
    <border>
      <left/>
      <right/>
      <top style="thick">
        <color indexed="64"/>
      </top>
      <bottom style="thin">
        <color rgb="FF000000"/>
      </bottom>
      <diagonal/>
    </border>
    <border>
      <left/>
      <right/>
      <top style="medium">
        <color indexed="64"/>
      </top>
      <bottom style="thick">
        <color indexed="64"/>
      </bottom>
      <diagonal/>
    </border>
    <border>
      <left/>
      <right style="thin">
        <color rgb="FF000000"/>
      </right>
      <top/>
      <bottom/>
      <diagonal/>
    </border>
    <border>
      <left style="thin">
        <color rgb="FF000000"/>
      </left>
      <right style="thick">
        <color indexed="64"/>
      </right>
      <top/>
      <bottom/>
      <diagonal/>
    </border>
    <border>
      <left style="thin">
        <color rgb="FF000000"/>
      </left>
      <right/>
      <top style="thick">
        <color indexed="64"/>
      </top>
      <bottom/>
      <diagonal/>
    </border>
    <border>
      <left style="thick">
        <color indexed="64"/>
      </left>
      <right style="thin">
        <color rgb="FF000000"/>
      </right>
      <top/>
      <bottom style="thin">
        <color rgb="FF000000"/>
      </bottom>
      <diagonal/>
    </border>
    <border>
      <left style="thick">
        <color indexed="64"/>
      </left>
      <right style="thin">
        <color rgb="FF000000"/>
      </right>
      <top style="thin">
        <color rgb="FF000000"/>
      </top>
      <bottom style="thin">
        <color rgb="FF000000"/>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style="thick">
        <color indexed="64"/>
      </top>
      <bottom/>
      <diagonal/>
    </border>
    <border>
      <left/>
      <right style="thin">
        <color indexed="64"/>
      </right>
      <top style="thick">
        <color indexed="64"/>
      </top>
      <bottom/>
      <diagonal/>
    </border>
    <border>
      <left/>
      <right/>
      <top style="thick">
        <color indexed="64"/>
      </top>
      <bottom style="thin">
        <color indexed="64"/>
      </bottom>
      <diagonal/>
    </border>
    <border>
      <left style="thin">
        <color rgb="FF000000"/>
      </left>
      <right style="thin">
        <color indexed="64"/>
      </right>
      <top style="thin">
        <color rgb="FF000000"/>
      </top>
      <bottom style="thick">
        <color indexed="64"/>
      </bottom>
      <diagonal/>
    </border>
    <border>
      <left style="thin">
        <color rgb="FF000000"/>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medium">
        <color indexed="64"/>
      </bottom>
      <diagonal/>
    </border>
    <border>
      <left/>
      <right style="thin">
        <color rgb="FF000000"/>
      </right>
      <top style="thick">
        <color indexed="64"/>
      </top>
      <bottom style="thick">
        <color indexed="64"/>
      </bottom>
      <diagonal/>
    </border>
    <border>
      <left/>
      <right style="thin">
        <color theme="1"/>
      </right>
      <top style="thin">
        <color indexed="64"/>
      </top>
      <bottom/>
      <diagonal/>
    </border>
    <border>
      <left style="thin">
        <color theme="1"/>
      </left>
      <right style="thin">
        <color indexed="64"/>
      </right>
      <top style="thin">
        <color indexed="64"/>
      </top>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6">
    <xf numFmtId="0" fontId="0" fillId="0" borderId="0"/>
    <xf numFmtId="0" fontId="2" fillId="0" borderId="0"/>
    <xf numFmtId="44" fontId="10"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cellStyleXfs>
  <cellXfs count="337">
    <xf numFmtId="0" fontId="0" fillId="0" borderId="0" xfId="0"/>
    <xf numFmtId="0" fontId="1" fillId="0" borderId="0" xfId="1" applyFont="1"/>
    <xf numFmtId="0" fontId="4" fillId="0" borderId="0" xfId="1" applyFont="1"/>
    <xf numFmtId="0" fontId="2" fillId="0" borderId="0" xfId="1" applyFont="1" applyAlignment="1"/>
    <xf numFmtId="0" fontId="1" fillId="0" borderId="0" xfId="1" applyFont="1" applyAlignment="1">
      <alignment vertical="center"/>
    </xf>
    <xf numFmtId="0" fontId="4" fillId="0" borderId="0" xfId="1" applyFont="1" applyAlignment="1">
      <alignment vertical="center"/>
    </xf>
    <xf numFmtId="0" fontId="1" fillId="0" borderId="0" xfId="1" applyFont="1" applyAlignment="1">
      <alignment horizontal="center" vertical="center"/>
    </xf>
    <xf numFmtId="0" fontId="4" fillId="0" borderId="0" xfId="1" applyFont="1" applyAlignment="1">
      <alignment horizontal="center" vertical="center"/>
    </xf>
    <xf numFmtId="0" fontId="5" fillId="0" borderId="0" xfId="1" applyFont="1"/>
    <xf numFmtId="0" fontId="5" fillId="0" borderId="0" xfId="1" applyFont="1" applyAlignment="1">
      <alignment vertical="top"/>
    </xf>
    <xf numFmtId="0" fontId="7" fillId="0" borderId="0" xfId="1" applyFont="1"/>
    <xf numFmtId="0" fontId="7" fillId="0" borderId="0" xfId="1" applyFont="1" applyAlignment="1">
      <alignment vertical="center"/>
    </xf>
    <xf numFmtId="0" fontId="7" fillId="0" borderId="0" xfId="1" applyFont="1" applyAlignment="1">
      <alignment horizontal="center" vertical="center"/>
    </xf>
    <xf numFmtId="0" fontId="6" fillId="0" borderId="0" xfId="1" applyFont="1" applyAlignment="1"/>
    <xf numFmtId="0" fontId="3" fillId="0" borderId="0" xfId="1" applyFont="1" applyAlignment="1"/>
    <xf numFmtId="49" fontId="7" fillId="0" borderId="0" xfId="1" applyNumberFormat="1" applyFont="1" applyAlignment="1">
      <alignment vertical="center" shrinkToFit="1"/>
    </xf>
    <xf numFmtId="0" fontId="8" fillId="0" borderId="31" xfId="1" applyFont="1" applyBorder="1" applyAlignment="1"/>
    <xf numFmtId="0" fontId="9" fillId="0" borderId="31" xfId="1" applyFont="1" applyBorder="1" applyAlignment="1">
      <alignment wrapText="1"/>
    </xf>
    <xf numFmtId="0" fontId="9" fillId="0" borderId="31" xfId="1" applyFont="1" applyBorder="1" applyAlignment="1"/>
    <xf numFmtId="0" fontId="8" fillId="0" borderId="31" xfId="1" applyFont="1" applyBorder="1" applyAlignment="1">
      <alignment wrapText="1"/>
    </xf>
    <xf numFmtId="0" fontId="13" fillId="2" borderId="29" xfId="0" applyFont="1" applyFill="1" applyBorder="1" applyAlignment="1" applyProtection="1">
      <alignment horizontal="center" vertical="center" wrapText="1"/>
    </xf>
    <xf numFmtId="0" fontId="13" fillId="2" borderId="24" xfId="0" applyFont="1" applyFill="1" applyBorder="1" applyAlignment="1" applyProtection="1">
      <alignment horizontal="right" wrapText="1"/>
    </xf>
    <xf numFmtId="0" fontId="16" fillId="0" borderId="0" xfId="0" applyFont="1" applyProtection="1"/>
    <xf numFmtId="0" fontId="13" fillId="2" borderId="4" xfId="0" applyFont="1" applyFill="1" applyBorder="1" applyAlignment="1" applyProtection="1">
      <alignment horizontal="right" wrapText="1"/>
    </xf>
    <xf numFmtId="0" fontId="15" fillId="2" borderId="0" xfId="0" applyFont="1" applyFill="1" applyBorder="1" applyAlignment="1" applyProtection="1">
      <alignment horizontal="center" vertical="center"/>
    </xf>
    <xf numFmtId="0" fontId="20" fillId="2" borderId="0" xfId="0" applyFont="1" applyFill="1" applyBorder="1" applyAlignment="1" applyProtection="1">
      <alignment vertical="top" wrapText="1"/>
    </xf>
    <xf numFmtId="0" fontId="15" fillId="2" borderId="0" xfId="0" applyFont="1" applyFill="1" applyBorder="1" applyProtection="1"/>
    <xf numFmtId="0" fontId="15" fillId="0" borderId="33" xfId="0" applyFont="1" applyBorder="1" applyAlignment="1" applyProtection="1">
      <alignment horizontal="center" vertical="top"/>
    </xf>
    <xf numFmtId="0" fontId="15" fillId="0" borderId="34" xfId="0" applyFont="1" applyBorder="1" applyAlignment="1" applyProtection="1">
      <alignment vertical="justify" wrapText="1"/>
    </xf>
    <xf numFmtId="0" fontId="15" fillId="2" borderId="0" xfId="0" applyFont="1" applyFill="1" applyBorder="1" applyAlignment="1" applyProtection="1">
      <alignment vertical="top"/>
    </xf>
    <xf numFmtId="0" fontId="15" fillId="0" borderId="0" xfId="0" applyFont="1" applyAlignment="1" applyProtection="1">
      <alignment vertical="center"/>
    </xf>
    <xf numFmtId="7" fontId="13" fillId="0" borderId="0" xfId="0" applyNumberFormat="1" applyFont="1" applyBorder="1" applyAlignment="1" applyProtection="1">
      <alignment horizontal="left" vertical="center"/>
    </xf>
    <xf numFmtId="0" fontId="15" fillId="0" borderId="10" xfId="0" applyFont="1" applyBorder="1" applyAlignment="1" applyProtection="1">
      <alignment horizontal="center" vertical="top"/>
    </xf>
    <xf numFmtId="0" fontId="15" fillId="0" borderId="35" xfId="0" applyFont="1" applyBorder="1" applyAlignment="1" applyProtection="1">
      <alignment vertical="justify" wrapText="1"/>
    </xf>
    <xf numFmtId="0" fontId="15" fillId="0" borderId="36" xfId="0" applyFont="1" applyBorder="1" applyAlignment="1" applyProtection="1">
      <alignment horizontal="center" vertical="top"/>
    </xf>
    <xf numFmtId="0" fontId="15" fillId="0" borderId="37" xfId="0" applyFont="1" applyBorder="1" applyAlignment="1" applyProtection="1">
      <alignment vertical="justify" wrapText="1"/>
    </xf>
    <xf numFmtId="7" fontId="13" fillId="3" borderId="4" xfId="0" applyNumberFormat="1" applyFont="1" applyFill="1" applyBorder="1" applyAlignment="1" applyProtection="1">
      <alignment horizontal="left" vertical="center" wrapText="1"/>
    </xf>
    <xf numFmtId="0" fontId="15" fillId="2" borderId="1" xfId="0" applyFont="1" applyFill="1" applyBorder="1" applyAlignment="1" applyProtection="1">
      <alignment horizontal="center" vertical="top"/>
    </xf>
    <xf numFmtId="0" fontId="15" fillId="2" borderId="0" xfId="0" applyFont="1" applyFill="1" applyBorder="1" applyAlignment="1" applyProtection="1"/>
    <xf numFmtId="0" fontId="21" fillId="2" borderId="0" xfId="0" applyFont="1" applyFill="1" applyBorder="1" applyAlignment="1" applyProtection="1">
      <alignment horizontal="center"/>
    </xf>
    <xf numFmtId="0" fontId="15" fillId="0" borderId="16" xfId="0" applyFont="1" applyBorder="1" applyAlignment="1" applyProtection="1">
      <alignment horizontal="center" vertical="top"/>
    </xf>
    <xf numFmtId="0" fontId="15" fillId="0" borderId="9" xfId="0" applyFont="1" applyBorder="1" applyAlignment="1" applyProtection="1">
      <alignment vertical="top" wrapText="1"/>
    </xf>
    <xf numFmtId="0" fontId="23" fillId="0" borderId="0" xfId="0" applyFont="1" applyBorder="1" applyAlignment="1" applyProtection="1">
      <alignment vertical="center"/>
    </xf>
    <xf numFmtId="0" fontId="15" fillId="2" borderId="0" xfId="0" applyFont="1" applyFill="1" applyBorder="1" applyAlignment="1" applyProtection="1">
      <alignment vertical="center"/>
    </xf>
    <xf numFmtId="0" fontId="15" fillId="0" borderId="0" xfId="0" applyFont="1" applyBorder="1" applyAlignment="1" applyProtection="1">
      <alignment vertical="top" wrapText="1"/>
    </xf>
    <xf numFmtId="165" fontId="13" fillId="0" borderId="38" xfId="0" applyNumberFormat="1" applyFont="1" applyBorder="1" applyAlignment="1" applyProtection="1">
      <alignment horizontal="left" vertical="center" wrapText="1"/>
    </xf>
    <xf numFmtId="0" fontId="25" fillId="0" borderId="6" xfId="0" applyFont="1" applyBorder="1" applyAlignment="1" applyProtection="1">
      <alignment vertical="center"/>
    </xf>
    <xf numFmtId="0" fontId="21" fillId="2" borderId="0" xfId="0" applyFont="1" applyFill="1" applyBorder="1" applyAlignment="1" applyProtection="1">
      <alignment horizontal="center" vertical="top"/>
    </xf>
    <xf numFmtId="0" fontId="16" fillId="0" borderId="0" xfId="0" applyFont="1" applyBorder="1" applyProtection="1"/>
    <xf numFmtId="7" fontId="13" fillId="0" borderId="5" xfId="0" applyNumberFormat="1" applyFont="1" applyBorder="1" applyAlignment="1" applyProtection="1">
      <alignment horizontal="left" vertical="center" wrapText="1"/>
    </xf>
    <xf numFmtId="0" fontId="15" fillId="0" borderId="17" xfId="0" applyFont="1" applyBorder="1" applyAlignment="1" applyProtection="1">
      <alignment horizontal="center" vertical="top"/>
    </xf>
    <xf numFmtId="0" fontId="15" fillId="0" borderId="1" xfId="0" applyFont="1" applyBorder="1" applyAlignment="1" applyProtection="1">
      <alignment vertical="top" wrapText="1"/>
    </xf>
    <xf numFmtId="0" fontId="15" fillId="2" borderId="3" xfId="0" applyFont="1" applyFill="1" applyBorder="1" applyAlignment="1" applyProtection="1">
      <alignment horizontal="center" vertical="top"/>
    </xf>
    <xf numFmtId="0" fontId="15" fillId="0" borderId="0" xfId="0" applyFont="1" applyAlignment="1" applyProtection="1">
      <alignment vertical="top" wrapText="1"/>
    </xf>
    <xf numFmtId="0" fontId="15" fillId="2" borderId="6" xfId="0" applyFont="1" applyFill="1" applyBorder="1" applyAlignment="1" applyProtection="1">
      <alignment vertical="top"/>
    </xf>
    <xf numFmtId="7" fontId="13" fillId="0" borderId="0" xfId="0" applyNumberFormat="1" applyFont="1" applyBorder="1" applyAlignment="1" applyProtection="1">
      <alignment horizontal="left"/>
    </xf>
    <xf numFmtId="0" fontId="15" fillId="0" borderId="19" xfId="0" applyFont="1" applyBorder="1" applyAlignment="1" applyProtection="1">
      <alignment horizontal="center" vertical="top"/>
    </xf>
    <xf numFmtId="0" fontId="13" fillId="0" borderId="20" xfId="0" applyFont="1" applyBorder="1" applyAlignment="1" applyProtection="1">
      <alignment vertical="top" wrapText="1"/>
    </xf>
    <xf numFmtId="165" fontId="13" fillId="0" borderId="21" xfId="0" applyNumberFormat="1" applyFont="1" applyBorder="1" applyAlignment="1" applyProtection="1">
      <alignment horizontal="left" vertical="center" wrapText="1"/>
    </xf>
    <xf numFmtId="0" fontId="15" fillId="0" borderId="0" xfId="0" applyFont="1" applyAlignment="1" applyProtection="1"/>
    <xf numFmtId="0" fontId="15" fillId="0" borderId="15" xfId="0" applyFont="1" applyBorder="1" applyAlignment="1" applyProtection="1">
      <alignment horizontal="center" vertical="top"/>
    </xf>
    <xf numFmtId="0" fontId="15" fillId="2" borderId="9" xfId="0" applyFont="1" applyFill="1" applyBorder="1" applyAlignment="1" applyProtection="1">
      <alignment horizontal="center" vertical="top"/>
    </xf>
    <xf numFmtId="0" fontId="15" fillId="0" borderId="11" xfId="0" applyFont="1" applyBorder="1" applyAlignment="1" applyProtection="1">
      <alignment horizontal="center" vertical="top"/>
    </xf>
    <xf numFmtId="0" fontId="15" fillId="0" borderId="18" xfId="0" applyFont="1" applyBorder="1" applyAlignment="1" applyProtection="1">
      <alignment vertical="top" wrapText="1"/>
    </xf>
    <xf numFmtId="0" fontId="27" fillId="2" borderId="0" xfId="0" applyFont="1" applyFill="1" applyBorder="1" applyAlignment="1" applyProtection="1"/>
    <xf numFmtId="0" fontId="28" fillId="2" borderId="0" xfId="0" applyFont="1" applyFill="1" applyBorder="1" applyAlignment="1" applyProtection="1">
      <alignment horizontal="center" vertical="top"/>
    </xf>
    <xf numFmtId="0" fontId="29" fillId="2" borderId="6" xfId="0" applyFont="1" applyFill="1" applyBorder="1" applyAlignment="1" applyProtection="1">
      <alignment horizontal="left"/>
    </xf>
    <xf numFmtId="0" fontId="15" fillId="0" borderId="0" xfId="0" applyFont="1" applyBorder="1" applyAlignment="1" applyProtection="1"/>
    <xf numFmtId="0" fontId="29" fillId="0" borderId="17" xfId="0" applyFont="1" applyBorder="1" applyAlignment="1" applyProtection="1">
      <alignment horizontal="center" vertical="center"/>
    </xf>
    <xf numFmtId="0" fontId="29" fillId="0" borderId="0" xfId="0" applyFont="1" applyAlignment="1" applyProtection="1">
      <alignment horizontal="left" vertical="center" wrapText="1"/>
    </xf>
    <xf numFmtId="165" fontId="13" fillId="3" borderId="2" xfId="0" applyNumberFormat="1" applyFont="1" applyFill="1" applyBorder="1" applyAlignment="1" applyProtection="1">
      <alignment horizontal="left" vertical="center" wrapText="1"/>
    </xf>
    <xf numFmtId="0" fontId="30" fillId="2" borderId="6" xfId="0" applyFont="1" applyFill="1" applyBorder="1" applyAlignment="1" applyProtection="1">
      <alignment horizontal="left" vertical="top"/>
    </xf>
    <xf numFmtId="0" fontId="16" fillId="0" borderId="0" xfId="0" applyFont="1" applyBorder="1" applyAlignment="1" applyProtection="1"/>
    <xf numFmtId="0" fontId="15" fillId="0" borderId="0" xfId="0" applyFont="1" applyAlignment="1" applyProtection="1">
      <alignment vertical="center" wrapText="1"/>
    </xf>
    <xf numFmtId="0" fontId="13" fillId="0" borderId="22" xfId="0" applyFont="1" applyBorder="1" applyAlignment="1" applyProtection="1">
      <alignment vertical="top" wrapText="1"/>
    </xf>
    <xf numFmtId="7" fontId="13" fillId="0" borderId="21" xfId="0" applyNumberFormat="1" applyFont="1" applyBorder="1" applyAlignment="1" applyProtection="1">
      <alignment horizontal="left" vertical="center" wrapText="1"/>
    </xf>
    <xf numFmtId="0" fontId="15" fillId="0" borderId="0" xfId="0" applyFont="1" applyBorder="1" applyAlignment="1" applyProtection="1">
      <alignment horizontal="center" vertical="top"/>
    </xf>
    <xf numFmtId="0" fontId="15" fillId="0" borderId="18" xfId="0" applyFont="1" applyBorder="1" applyAlignment="1" applyProtection="1">
      <alignment vertical="center" wrapText="1"/>
    </xf>
    <xf numFmtId="0" fontId="15" fillId="0" borderId="1" xfId="0" applyFont="1" applyBorder="1" applyAlignment="1" applyProtection="1">
      <alignment horizontal="center" vertical="top"/>
    </xf>
    <xf numFmtId="0" fontId="15" fillId="0" borderId="0" xfId="0" applyFont="1" applyBorder="1" applyAlignment="1" applyProtection="1">
      <alignment vertical="top"/>
    </xf>
    <xf numFmtId="0" fontId="16" fillId="0" borderId="0" xfId="0" applyFont="1" applyAlignment="1" applyProtection="1"/>
    <xf numFmtId="0" fontId="15" fillId="0" borderId="13" xfId="0" applyFont="1" applyBorder="1" applyAlignment="1" applyProtection="1">
      <alignment vertical="top" wrapText="1"/>
    </xf>
    <xf numFmtId="7" fontId="13" fillId="0" borderId="38" xfId="0" applyNumberFormat="1" applyFont="1" applyBorder="1" applyAlignment="1" applyProtection="1">
      <alignment horizontal="left" vertical="center" wrapText="1"/>
    </xf>
    <xf numFmtId="0" fontId="15" fillId="2" borderId="6" xfId="0" applyFont="1" applyFill="1" applyBorder="1" applyAlignment="1" applyProtection="1">
      <alignment horizontal="left"/>
    </xf>
    <xf numFmtId="0" fontId="15" fillId="0" borderId="0" xfId="0" applyFont="1" applyBorder="1" applyAlignment="1" applyProtection="1">
      <alignment vertical="center" wrapText="1"/>
    </xf>
    <xf numFmtId="0" fontId="15" fillId="0" borderId="10" xfId="0" applyFont="1" applyBorder="1" applyAlignment="1" applyProtection="1">
      <alignment horizontal="center" vertical="center"/>
    </xf>
    <xf numFmtId="0" fontId="15" fillId="0" borderId="11" xfId="0" applyFont="1" applyBorder="1" applyAlignment="1" applyProtection="1">
      <alignment horizontal="center" vertical="top" wrapText="1"/>
    </xf>
    <xf numFmtId="0" fontId="29" fillId="0" borderId="13" xfId="0" applyFont="1" applyBorder="1" applyAlignment="1" applyProtection="1">
      <alignment horizontal="left" vertical="top"/>
    </xf>
    <xf numFmtId="0" fontId="15" fillId="0" borderId="23" xfId="0" applyFont="1" applyBorder="1" applyAlignment="1" applyProtection="1">
      <alignment horizontal="center" vertical="top" wrapText="1"/>
    </xf>
    <xf numFmtId="0" fontId="14" fillId="0" borderId="26" xfId="0" applyFont="1" applyBorder="1" applyAlignment="1" applyProtection="1">
      <alignment vertical="top" wrapText="1"/>
    </xf>
    <xf numFmtId="0" fontId="20" fillId="0" borderId="0" xfId="0" applyFont="1" applyBorder="1" applyAlignment="1" applyProtection="1"/>
    <xf numFmtId="7" fontId="34" fillId="5" borderId="28" xfId="0" applyNumberFormat="1" applyFont="1" applyFill="1" applyBorder="1" applyAlignment="1" applyProtection="1">
      <alignment horizontal="left" vertical="center" wrapText="1"/>
      <protection locked="0"/>
    </xf>
    <xf numFmtId="7" fontId="34" fillId="5" borderId="4" xfId="0" applyNumberFormat="1" applyFont="1" applyFill="1" applyBorder="1" applyAlignment="1" applyProtection="1">
      <alignment horizontal="left" vertical="center" wrapText="1"/>
      <protection locked="0"/>
    </xf>
    <xf numFmtId="164" fontId="34" fillId="6" borderId="30" xfId="0" applyNumberFormat="1" applyFont="1" applyFill="1" applyBorder="1" applyAlignment="1" applyProtection="1">
      <alignment horizontal="center" vertical="center" wrapText="1"/>
      <protection locked="0"/>
    </xf>
    <xf numFmtId="7" fontId="34" fillId="5" borderId="32" xfId="0" applyNumberFormat="1" applyFont="1" applyFill="1" applyBorder="1" applyAlignment="1" applyProtection="1">
      <alignment horizontal="left" vertical="center" wrapText="1"/>
      <protection locked="0"/>
    </xf>
    <xf numFmtId="165" fontId="34" fillId="7" borderId="7" xfId="0" applyNumberFormat="1" applyFont="1" applyFill="1" applyBorder="1" applyAlignment="1" applyProtection="1">
      <alignment horizontal="left" vertical="center" wrapText="1"/>
      <protection locked="0"/>
    </xf>
    <xf numFmtId="165" fontId="34" fillId="5" borderId="14" xfId="0" applyNumberFormat="1" applyFont="1" applyFill="1" applyBorder="1" applyAlignment="1" applyProtection="1">
      <alignment horizontal="left" vertical="center" wrapText="1"/>
      <protection locked="0"/>
    </xf>
    <xf numFmtId="165" fontId="34" fillId="5" borderId="2" xfId="0" applyNumberFormat="1" applyFont="1" applyFill="1" applyBorder="1" applyAlignment="1" applyProtection="1">
      <alignment horizontal="left" vertical="center" wrapText="1"/>
      <protection locked="0"/>
    </xf>
    <xf numFmtId="7" fontId="34" fillId="5" borderId="12" xfId="0" applyNumberFormat="1" applyFont="1" applyFill="1" applyBorder="1" applyAlignment="1" applyProtection="1">
      <alignment horizontal="left" vertical="center" wrapText="1"/>
      <protection locked="0"/>
    </xf>
    <xf numFmtId="7" fontId="34" fillId="5" borderId="50" xfId="0" applyNumberFormat="1" applyFont="1" applyFill="1" applyBorder="1" applyAlignment="1" applyProtection="1">
      <alignment horizontal="left" vertical="center" wrapText="1"/>
      <protection locked="0"/>
    </xf>
    <xf numFmtId="7" fontId="34" fillId="5" borderId="14" xfId="0" applyNumberFormat="1" applyFont="1" applyFill="1" applyBorder="1" applyAlignment="1" applyProtection="1">
      <alignment horizontal="left" vertical="center" wrapText="1"/>
      <protection locked="0"/>
    </xf>
    <xf numFmtId="0" fontId="29" fillId="9" borderId="6" xfId="0" applyFont="1" applyFill="1" applyBorder="1" applyAlignment="1" applyProtection="1">
      <alignment horizontal="left"/>
    </xf>
    <xf numFmtId="0" fontId="29" fillId="8" borderId="17" xfId="0" applyFont="1" applyFill="1" applyBorder="1" applyAlignment="1" applyProtection="1">
      <alignment horizontal="center" vertical="center"/>
    </xf>
    <xf numFmtId="0" fontId="29" fillId="8" borderId="0" xfId="0" applyFont="1" applyFill="1" applyAlignment="1" applyProtection="1">
      <alignment horizontal="left" vertical="center" wrapText="1"/>
    </xf>
    <xf numFmtId="0" fontId="35" fillId="8" borderId="0" xfId="0" applyFont="1" applyFill="1" applyProtection="1"/>
    <xf numFmtId="0" fontId="29" fillId="9" borderId="0" xfId="0" applyFont="1" applyFill="1" applyBorder="1" applyProtection="1"/>
    <xf numFmtId="0" fontId="29" fillId="8" borderId="33" xfId="0" applyFont="1" applyFill="1" applyBorder="1" applyAlignment="1" applyProtection="1">
      <alignment horizontal="center" vertical="top"/>
    </xf>
    <xf numFmtId="0" fontId="29" fillId="8" borderId="34" xfId="0" applyFont="1" applyFill="1" applyBorder="1" applyAlignment="1" applyProtection="1">
      <alignment vertical="justify" wrapText="1"/>
    </xf>
    <xf numFmtId="7" fontId="14" fillId="3" borderId="4" xfId="0" applyNumberFormat="1" applyFont="1" applyFill="1" applyBorder="1" applyAlignment="1" applyProtection="1">
      <alignment horizontal="left" vertical="center" wrapText="1"/>
      <protection locked="0"/>
    </xf>
    <xf numFmtId="0" fontId="29" fillId="9" borderId="0" xfId="0" applyFont="1" applyFill="1" applyBorder="1" applyAlignment="1" applyProtection="1">
      <alignment vertical="top"/>
    </xf>
    <xf numFmtId="0" fontId="29" fillId="8" borderId="0" xfId="0" applyFont="1" applyFill="1" applyAlignment="1" applyProtection="1">
      <alignment vertical="center"/>
    </xf>
    <xf numFmtId="7" fontId="14" fillId="8" borderId="0" xfId="0" applyNumberFormat="1" applyFont="1" applyFill="1" applyBorder="1" applyAlignment="1" applyProtection="1">
      <alignment horizontal="left" vertical="center"/>
    </xf>
    <xf numFmtId="0" fontId="29" fillId="8" borderId="10" xfId="0" applyFont="1" applyFill="1" applyBorder="1" applyAlignment="1" applyProtection="1">
      <alignment horizontal="center" vertical="top"/>
    </xf>
    <xf numFmtId="0" fontId="29" fillId="8" borderId="35" xfId="0" applyFont="1" applyFill="1" applyBorder="1" applyAlignment="1" applyProtection="1">
      <alignment vertical="justify" wrapText="1"/>
    </xf>
    <xf numFmtId="0" fontId="29" fillId="8" borderId="36" xfId="0" applyFont="1" applyFill="1" applyBorder="1" applyAlignment="1" applyProtection="1">
      <alignment horizontal="center" vertical="top"/>
    </xf>
    <xf numFmtId="0" fontId="29" fillId="8" borderId="37" xfId="0" applyFont="1" applyFill="1" applyBorder="1" applyAlignment="1" applyProtection="1">
      <alignment vertical="justify" wrapText="1"/>
    </xf>
    <xf numFmtId="7" fontId="14" fillId="3" borderId="4" xfId="0" applyNumberFormat="1" applyFont="1" applyFill="1" applyBorder="1" applyAlignment="1" applyProtection="1">
      <alignment horizontal="left" vertical="center" wrapText="1"/>
    </xf>
    <xf numFmtId="0" fontId="29" fillId="9" borderId="1" xfId="0" applyFont="1" applyFill="1" applyBorder="1" applyAlignment="1" applyProtection="1">
      <alignment horizontal="center" vertical="top"/>
    </xf>
    <xf numFmtId="0" fontId="29" fillId="9" borderId="0" xfId="0" applyFont="1" applyFill="1" applyBorder="1" applyAlignment="1" applyProtection="1"/>
    <xf numFmtId="0" fontId="24" fillId="9" borderId="0" xfId="0" applyFont="1" applyFill="1" applyBorder="1" applyAlignment="1" applyProtection="1">
      <alignment horizontal="center"/>
    </xf>
    <xf numFmtId="0" fontId="29" fillId="8" borderId="16" xfId="0" applyFont="1" applyFill="1" applyBorder="1" applyAlignment="1" applyProtection="1">
      <alignment horizontal="center" vertical="top"/>
    </xf>
    <xf numFmtId="0" fontId="29" fillId="8" borderId="9" xfId="0" applyFont="1" applyFill="1" applyBorder="1" applyAlignment="1" applyProtection="1">
      <alignment vertical="top" wrapText="1"/>
    </xf>
    <xf numFmtId="0" fontId="39" fillId="8" borderId="0" xfId="0" applyFont="1" applyFill="1" applyBorder="1" applyAlignment="1" applyProtection="1">
      <alignment vertical="center"/>
    </xf>
    <xf numFmtId="0" fontId="29" fillId="9" borderId="0" xfId="0" applyFont="1" applyFill="1" applyBorder="1" applyAlignment="1" applyProtection="1">
      <alignment vertical="center"/>
    </xf>
    <xf numFmtId="0" fontId="29" fillId="8" borderId="0" xfId="0" applyFont="1" applyFill="1" applyBorder="1" applyAlignment="1" applyProtection="1">
      <alignment vertical="top" wrapText="1"/>
    </xf>
    <xf numFmtId="165" fontId="14" fillId="8" borderId="38" xfId="0" applyNumberFormat="1" applyFont="1" applyFill="1" applyBorder="1" applyAlignment="1" applyProtection="1">
      <alignment horizontal="left" vertical="center" wrapText="1"/>
    </xf>
    <xf numFmtId="0" fontId="39" fillId="8" borderId="6" xfId="0" applyFont="1" applyFill="1" applyBorder="1" applyAlignment="1" applyProtection="1">
      <alignment vertical="center"/>
    </xf>
    <xf numFmtId="0" fontId="24" fillId="9" borderId="0" xfId="0" applyFont="1" applyFill="1" applyBorder="1" applyAlignment="1" applyProtection="1">
      <alignment horizontal="center" vertical="top"/>
    </xf>
    <xf numFmtId="0" fontId="35" fillId="8" borderId="0" xfId="0" applyFont="1" applyFill="1" applyBorder="1" applyProtection="1"/>
    <xf numFmtId="7" fontId="14" fillId="8" borderId="5" xfId="0" applyNumberFormat="1" applyFont="1" applyFill="1" applyBorder="1" applyAlignment="1" applyProtection="1">
      <alignment horizontal="left" vertical="center" wrapText="1"/>
    </xf>
    <xf numFmtId="0" fontId="29" fillId="8" borderId="17" xfId="0" applyFont="1" applyFill="1" applyBorder="1" applyAlignment="1" applyProtection="1">
      <alignment horizontal="center" vertical="top"/>
    </xf>
    <xf numFmtId="0" fontId="29" fillId="8" borderId="1" xfId="0" applyFont="1" applyFill="1" applyBorder="1" applyAlignment="1" applyProtection="1">
      <alignment vertical="top" wrapText="1"/>
    </xf>
    <xf numFmtId="0" fontId="29" fillId="9" borderId="3" xfId="0" applyFont="1" applyFill="1" applyBorder="1" applyAlignment="1" applyProtection="1">
      <alignment horizontal="center" vertical="top"/>
    </xf>
    <xf numFmtId="0" fontId="29" fillId="8" borderId="0" xfId="0" applyFont="1" applyFill="1" applyAlignment="1" applyProtection="1">
      <alignment vertical="top" wrapText="1"/>
    </xf>
    <xf numFmtId="165" fontId="14" fillId="8" borderId="7" xfId="0" applyNumberFormat="1" applyFont="1" applyFill="1" applyBorder="1" applyAlignment="1" applyProtection="1">
      <alignment horizontal="left" vertical="center" wrapText="1"/>
      <protection locked="0"/>
    </xf>
    <xf numFmtId="0" fontId="29" fillId="9" borderId="6" xfId="0" applyFont="1" applyFill="1" applyBorder="1" applyAlignment="1" applyProtection="1">
      <alignment vertical="top"/>
    </xf>
    <xf numFmtId="7" fontId="14" fillId="8" borderId="0" xfId="0" applyNumberFormat="1" applyFont="1" applyFill="1" applyBorder="1" applyAlignment="1" applyProtection="1">
      <alignment horizontal="left"/>
    </xf>
    <xf numFmtId="0" fontId="29" fillId="8" borderId="19" xfId="0" applyFont="1" applyFill="1" applyBorder="1" applyAlignment="1" applyProtection="1">
      <alignment horizontal="center" vertical="top"/>
    </xf>
    <xf numFmtId="0" fontId="14" fillId="8" borderId="20" xfId="0" applyFont="1" applyFill="1" applyBorder="1" applyAlignment="1" applyProtection="1">
      <alignment vertical="top" wrapText="1"/>
    </xf>
    <xf numFmtId="165" fontId="14" fillId="8" borderId="21" xfId="0" applyNumberFormat="1" applyFont="1" applyFill="1" applyBorder="1" applyAlignment="1" applyProtection="1">
      <alignment horizontal="left" vertical="center" wrapText="1"/>
    </xf>
    <xf numFmtId="0" fontId="29" fillId="8" borderId="0" xfId="0" applyFont="1" applyFill="1" applyAlignment="1" applyProtection="1"/>
    <xf numFmtId="0" fontId="29" fillId="8" borderId="15" xfId="0" applyFont="1" applyFill="1" applyBorder="1" applyAlignment="1" applyProtection="1">
      <alignment horizontal="center" vertical="top"/>
    </xf>
    <xf numFmtId="0" fontId="29" fillId="9" borderId="9" xfId="0" applyFont="1" applyFill="1" applyBorder="1" applyAlignment="1" applyProtection="1">
      <alignment horizontal="center" vertical="top"/>
    </xf>
    <xf numFmtId="0" fontId="41" fillId="9" borderId="0" xfId="0" applyFont="1" applyFill="1" applyBorder="1" applyAlignment="1" applyProtection="1">
      <alignment horizontal="center" vertical="top"/>
    </xf>
    <xf numFmtId="165" fontId="14" fillId="3" borderId="2" xfId="0" applyNumberFormat="1" applyFont="1" applyFill="1" applyBorder="1" applyAlignment="1" applyProtection="1">
      <alignment horizontal="left" vertical="center" wrapText="1"/>
      <protection locked="0"/>
    </xf>
    <xf numFmtId="165" fontId="14" fillId="3" borderId="2" xfId="0" applyNumberFormat="1" applyFont="1" applyFill="1" applyBorder="1" applyAlignment="1" applyProtection="1">
      <alignment horizontal="left" vertical="center" wrapText="1"/>
    </xf>
    <xf numFmtId="0" fontId="39" fillId="9" borderId="6" xfId="0" applyFont="1" applyFill="1" applyBorder="1" applyAlignment="1" applyProtection="1">
      <alignment horizontal="left" vertical="top"/>
    </xf>
    <xf numFmtId="0" fontId="29" fillId="8" borderId="0" xfId="0" applyFont="1" applyFill="1" applyAlignment="1" applyProtection="1">
      <alignment vertical="center" wrapText="1"/>
    </xf>
    <xf numFmtId="7" fontId="14" fillId="3" borderId="12" xfId="0" applyNumberFormat="1" applyFont="1" applyFill="1" applyBorder="1" applyAlignment="1" applyProtection="1">
      <alignment horizontal="left" vertical="center" wrapText="1"/>
      <protection locked="0"/>
    </xf>
    <xf numFmtId="0" fontId="14" fillId="8" borderId="22" xfId="0" applyFont="1" applyFill="1" applyBorder="1" applyAlignment="1" applyProtection="1">
      <alignment vertical="top" wrapText="1"/>
    </xf>
    <xf numFmtId="7" fontId="14" fillId="8" borderId="21" xfId="0" applyNumberFormat="1" applyFont="1" applyFill="1" applyBorder="1" applyAlignment="1" applyProtection="1">
      <alignment horizontal="left" vertical="center" wrapText="1"/>
    </xf>
    <xf numFmtId="0" fontId="29" fillId="8" borderId="0" xfId="0" applyFont="1" applyFill="1" applyBorder="1" applyAlignment="1" applyProtection="1">
      <alignment horizontal="center" vertical="top"/>
    </xf>
    <xf numFmtId="7" fontId="14" fillId="3" borderId="50" xfId="0" applyNumberFormat="1" applyFont="1" applyFill="1" applyBorder="1" applyAlignment="1" applyProtection="1">
      <alignment horizontal="left" vertical="center" wrapText="1"/>
      <protection locked="0"/>
    </xf>
    <xf numFmtId="0" fontId="29" fillId="8" borderId="0" xfId="0" applyFont="1" applyFill="1" applyBorder="1" applyAlignment="1" applyProtection="1">
      <alignment vertical="top"/>
    </xf>
    <xf numFmtId="0" fontId="29" fillId="8" borderId="0" xfId="0" applyFont="1" applyFill="1" applyBorder="1" applyAlignment="1" applyProtection="1">
      <alignment vertical="center" wrapText="1"/>
    </xf>
    <xf numFmtId="0" fontId="29" fillId="8" borderId="10" xfId="0" applyFont="1" applyFill="1" applyBorder="1" applyAlignment="1" applyProtection="1">
      <alignment horizontal="center" vertical="center"/>
    </xf>
    <xf numFmtId="0" fontId="16" fillId="0" borderId="0" xfId="0" applyFont="1" applyAlignment="1">
      <alignment wrapText="1"/>
    </xf>
    <xf numFmtId="0" fontId="16" fillId="0" borderId="0" xfId="0" applyFont="1"/>
    <xf numFmtId="0" fontId="14" fillId="4" borderId="32" xfId="3" applyFont="1" applyFill="1" applyBorder="1" applyAlignment="1" applyProtection="1">
      <alignment horizontal="right" vertical="center" wrapText="1"/>
    </xf>
    <xf numFmtId="0" fontId="29" fillId="4" borderId="0" xfId="3" applyFont="1" applyFill="1" applyBorder="1" applyAlignment="1" applyProtection="1">
      <alignment vertical="top" wrapText="1"/>
    </xf>
    <xf numFmtId="0" fontId="29" fillId="4" borderId="0" xfId="3" applyFont="1" applyFill="1" applyBorder="1" applyProtection="1"/>
    <xf numFmtId="0" fontId="29" fillId="0" borderId="33" xfId="3" applyFont="1" applyBorder="1" applyAlignment="1" applyProtection="1">
      <alignment horizontal="center" vertical="center"/>
    </xf>
    <xf numFmtId="0" fontId="29" fillId="0" borderId="34" xfId="3" applyFont="1" applyBorder="1" applyAlignment="1" applyProtection="1">
      <alignment vertical="center" wrapText="1"/>
    </xf>
    <xf numFmtId="0" fontId="29" fillId="4" borderId="10" xfId="3" applyFont="1" applyFill="1" applyBorder="1" applyAlignment="1" applyProtection="1">
      <alignment vertical="top" wrapText="1"/>
    </xf>
    <xf numFmtId="0" fontId="29" fillId="0" borderId="10" xfId="3" applyFont="1" applyBorder="1" applyAlignment="1" applyProtection="1">
      <alignment horizontal="center" vertical="center"/>
    </xf>
    <xf numFmtId="0" fontId="29" fillId="0" borderId="35" xfId="3" applyFont="1" applyBorder="1" applyAlignment="1" applyProtection="1">
      <alignment vertical="center" wrapText="1"/>
    </xf>
    <xf numFmtId="0" fontId="29" fillId="0" borderId="36" xfId="3" applyFont="1" applyBorder="1" applyAlignment="1" applyProtection="1">
      <alignment horizontal="center" vertical="center"/>
    </xf>
    <xf numFmtId="0" fontId="29" fillId="0" borderId="37" xfId="3" applyFont="1" applyBorder="1" applyAlignment="1" applyProtection="1">
      <alignment vertical="center" wrapText="1"/>
    </xf>
    <xf numFmtId="0" fontId="29" fillId="0" borderId="40" xfId="3" applyFont="1" applyBorder="1" applyAlignment="1" applyProtection="1">
      <alignment horizontal="center" vertical="center"/>
    </xf>
    <xf numFmtId="0" fontId="29" fillId="0" borderId="43" xfId="3" applyFont="1" applyBorder="1" applyAlignment="1" applyProtection="1">
      <alignment vertical="center" wrapText="1"/>
    </xf>
    <xf numFmtId="0" fontId="15" fillId="0" borderId="45" xfId="0" applyFont="1" applyBorder="1" applyAlignment="1" applyProtection="1">
      <alignment horizontal="center" vertical="top"/>
    </xf>
    <xf numFmtId="0" fontId="15" fillId="0" borderId="46" xfId="0" applyFont="1" applyBorder="1" applyAlignment="1" applyProtection="1">
      <alignment vertical="top" wrapText="1"/>
    </xf>
    <xf numFmtId="0" fontId="29" fillId="0" borderId="0" xfId="3" applyFont="1" applyFill="1" applyBorder="1" applyAlignment="1" applyProtection="1">
      <alignment horizontal="center" vertical="center"/>
    </xf>
    <xf numFmtId="0" fontId="29" fillId="0" borderId="0" xfId="3" applyFont="1" applyFill="1" applyBorder="1" applyAlignment="1" applyProtection="1">
      <alignment vertical="center" wrapText="1"/>
    </xf>
    <xf numFmtId="44" fontId="14" fillId="0" borderId="0" xfId="4" applyNumberFormat="1" applyFont="1" applyFill="1" applyBorder="1" applyAlignment="1" applyProtection="1">
      <alignment vertical="center" wrapText="1"/>
    </xf>
    <xf numFmtId="0" fontId="29" fillId="0" borderId="19" xfId="3" applyFont="1" applyBorder="1" applyAlignment="1" applyProtection="1">
      <alignment horizontal="center" vertical="center"/>
    </xf>
    <xf numFmtId="0" fontId="29" fillId="0" borderId="20" xfId="3" applyFont="1" applyBorder="1" applyAlignment="1" applyProtection="1">
      <alignment vertical="center" wrapText="1"/>
    </xf>
    <xf numFmtId="0" fontId="29" fillId="0" borderId="47" xfId="3" applyFont="1" applyBorder="1" applyAlignment="1" applyProtection="1">
      <alignment vertical="center" wrapText="1"/>
    </xf>
    <xf numFmtId="0" fontId="29" fillId="0" borderId="42" xfId="3" applyFont="1" applyBorder="1" applyAlignment="1" applyProtection="1">
      <alignment vertical="center" wrapText="1"/>
    </xf>
    <xf numFmtId="7" fontId="13" fillId="0" borderId="5" xfId="2" applyNumberFormat="1" applyFont="1" applyBorder="1" applyAlignment="1" applyProtection="1">
      <alignment horizontal="left" vertical="center" wrapText="1"/>
    </xf>
    <xf numFmtId="0" fontId="29" fillId="0" borderId="48" xfId="3" applyFont="1" applyBorder="1" applyAlignment="1" applyProtection="1">
      <alignment vertical="center" wrapText="1"/>
    </xf>
    <xf numFmtId="7" fontId="14" fillId="0" borderId="32" xfId="3" applyNumberFormat="1" applyFont="1" applyFill="1" applyBorder="1" applyAlignment="1" applyProtection="1">
      <alignment horizontal="left" vertical="center" wrapText="1"/>
    </xf>
    <xf numFmtId="165" fontId="34" fillId="7" borderId="51" xfId="0" applyNumberFormat="1" applyFont="1" applyFill="1" applyBorder="1" applyAlignment="1" applyProtection="1">
      <alignment horizontal="left" vertical="center" wrapText="1"/>
      <protection locked="0"/>
    </xf>
    <xf numFmtId="0" fontId="42" fillId="0" borderId="52" xfId="0" applyFont="1" applyBorder="1"/>
    <xf numFmtId="1" fontId="34" fillId="7" borderId="7" xfId="0" applyNumberFormat="1" applyFont="1" applyFill="1" applyBorder="1" applyAlignment="1" applyProtection="1">
      <alignment horizontal="left" vertical="center" wrapText="1"/>
      <protection locked="0"/>
    </xf>
    <xf numFmtId="0" fontId="35" fillId="8" borderId="0" xfId="0" applyFont="1" applyFill="1" applyAlignment="1" applyProtection="1"/>
    <xf numFmtId="0" fontId="29" fillId="8" borderId="0" xfId="0" applyFont="1" applyFill="1" applyBorder="1" applyAlignment="1" applyProtection="1"/>
    <xf numFmtId="0" fontId="35" fillId="8" borderId="0" xfId="0" applyFont="1" applyFill="1" applyBorder="1" applyAlignment="1" applyProtection="1"/>
    <xf numFmtId="7" fontId="13" fillId="0" borderId="53" xfId="0" applyNumberFormat="1" applyFont="1" applyBorder="1" applyAlignment="1" applyProtection="1">
      <alignment horizontal="left" vertical="center" wrapText="1"/>
    </xf>
    <xf numFmtId="7" fontId="13" fillId="0" borderId="54" xfId="0" applyNumberFormat="1" applyFont="1" applyBorder="1" applyAlignment="1" applyProtection="1">
      <alignment horizontal="left" vertical="center" wrapText="1"/>
    </xf>
    <xf numFmtId="37" fontId="34" fillId="5" borderId="55" xfId="0" applyNumberFormat="1" applyFont="1" applyFill="1" applyBorder="1" applyAlignment="1" applyProtection="1">
      <alignment horizontal="left" vertical="center" wrapText="1"/>
      <protection locked="0"/>
    </xf>
    <xf numFmtId="7" fontId="13" fillId="0" borderId="56" xfId="0" applyNumberFormat="1" applyFont="1" applyBorder="1" applyAlignment="1" applyProtection="1">
      <alignment horizontal="left" vertical="center" wrapText="1"/>
    </xf>
    <xf numFmtId="1" fontId="34" fillId="5" borderId="57" xfId="0" applyNumberFormat="1" applyFont="1" applyFill="1" applyBorder="1" applyAlignment="1" applyProtection="1">
      <alignment horizontal="left"/>
      <protection locked="0"/>
    </xf>
    <xf numFmtId="5" fontId="13" fillId="0" borderId="58" xfId="0" applyNumberFormat="1" applyFont="1" applyBorder="1" applyAlignment="1" applyProtection="1">
      <alignment horizontal="left" vertical="center" wrapText="1"/>
    </xf>
    <xf numFmtId="0" fontId="29" fillId="8" borderId="60" xfId="0" applyFont="1" applyFill="1" applyBorder="1" applyAlignment="1" applyProtection="1">
      <alignment vertical="center" wrapText="1"/>
    </xf>
    <xf numFmtId="0" fontId="14" fillId="8" borderId="59" xfId="0" applyFont="1" applyFill="1" applyBorder="1" applyAlignment="1" applyProtection="1">
      <alignment vertical="top" wrapText="1"/>
    </xf>
    <xf numFmtId="0" fontId="29" fillId="8" borderId="61" xfId="0" applyFont="1" applyFill="1" applyBorder="1" applyAlignment="1" applyProtection="1">
      <alignment vertical="top"/>
    </xf>
    <xf numFmtId="0" fontId="29" fillId="8" borderId="64" xfId="0" applyFont="1" applyFill="1" applyBorder="1" applyAlignment="1" applyProtection="1">
      <alignment horizontal="left" vertical="top"/>
    </xf>
    <xf numFmtId="0" fontId="29" fillId="8" borderId="65" xfId="0" applyFont="1" applyFill="1" applyBorder="1" applyAlignment="1" applyProtection="1">
      <alignment horizontal="center" vertical="top"/>
    </xf>
    <xf numFmtId="0" fontId="29" fillId="8" borderId="66" xfId="0" applyFont="1" applyFill="1" applyBorder="1" applyAlignment="1" applyProtection="1">
      <alignment horizontal="center" vertical="top" wrapText="1"/>
    </xf>
    <xf numFmtId="0" fontId="29" fillId="8" borderId="67" xfId="0" applyFont="1" applyFill="1" applyBorder="1" applyAlignment="1" applyProtection="1">
      <alignment horizontal="center" vertical="top" wrapText="1"/>
    </xf>
    <xf numFmtId="0" fontId="29" fillId="8" borderId="68" xfId="0" applyFont="1" applyFill="1" applyBorder="1" applyAlignment="1" applyProtection="1">
      <alignment horizontal="center" vertical="top"/>
    </xf>
    <xf numFmtId="0" fontId="29" fillId="8" borderId="69" xfId="0" applyFont="1" applyFill="1" applyBorder="1" applyAlignment="1" applyProtection="1">
      <alignment vertical="top" wrapText="1"/>
    </xf>
    <xf numFmtId="0" fontId="29" fillId="8" borderId="72" xfId="0" applyFont="1" applyFill="1" applyBorder="1" applyAlignment="1" applyProtection="1">
      <alignment horizontal="center" vertical="top"/>
    </xf>
    <xf numFmtId="0" fontId="29" fillId="8" borderId="66" xfId="0" applyFont="1" applyFill="1" applyBorder="1" applyAlignment="1" applyProtection="1">
      <alignment horizontal="center" vertical="top"/>
    </xf>
    <xf numFmtId="0" fontId="29" fillId="8" borderId="74" xfId="0" applyFont="1" applyFill="1" applyBorder="1" applyAlignment="1" applyProtection="1">
      <alignment vertical="center" wrapText="1"/>
    </xf>
    <xf numFmtId="0" fontId="29" fillId="9" borderId="72" xfId="0" applyFont="1" applyFill="1" applyBorder="1" applyAlignment="1" applyProtection="1">
      <alignment horizontal="center" vertical="top"/>
    </xf>
    <xf numFmtId="0" fontId="40" fillId="9" borderId="61" xfId="0" applyFont="1" applyFill="1" applyBorder="1" applyAlignment="1" applyProtection="1"/>
    <xf numFmtId="0" fontId="14" fillId="9" borderId="77" xfId="0" applyFont="1" applyFill="1" applyBorder="1" applyAlignment="1" applyProtection="1">
      <alignment horizontal="right" wrapText="1"/>
    </xf>
    <xf numFmtId="0" fontId="14" fillId="9" borderId="78" xfId="0" applyFont="1" applyFill="1" applyBorder="1" applyAlignment="1" applyProtection="1">
      <alignment horizontal="right" wrapText="1"/>
    </xf>
    <xf numFmtId="0" fontId="20" fillId="9" borderId="79" xfId="0" applyFont="1" applyFill="1" applyBorder="1" applyAlignment="1" applyProtection="1">
      <alignment vertical="top" wrapText="1"/>
    </xf>
    <xf numFmtId="0" fontId="14" fillId="9" borderId="72" xfId="0" applyFont="1" applyFill="1" applyBorder="1" applyAlignment="1" applyProtection="1">
      <alignment horizontal="center" vertical="center" wrapText="1"/>
    </xf>
    <xf numFmtId="0" fontId="29" fillId="9" borderId="83" xfId="0" applyFont="1" applyFill="1" applyBorder="1" applyAlignment="1" applyProtection="1">
      <alignment horizontal="center" vertical="center"/>
    </xf>
    <xf numFmtId="49" fontId="34" fillId="5" borderId="8" xfId="0" applyNumberFormat="1" applyFont="1" applyFill="1" applyBorder="1" applyAlignment="1" applyProtection="1">
      <alignment horizontal="left" vertical="center" wrapText="1"/>
      <protection locked="0"/>
    </xf>
    <xf numFmtId="49" fontId="14" fillId="3" borderId="8" xfId="0" applyNumberFormat="1" applyFont="1" applyFill="1" applyBorder="1" applyAlignment="1" applyProtection="1">
      <alignment horizontal="left" vertical="center" wrapText="1"/>
      <protection locked="0"/>
    </xf>
    <xf numFmtId="49" fontId="14" fillId="3" borderId="8" xfId="0" quotePrefix="1" applyNumberFormat="1" applyFont="1" applyFill="1" applyBorder="1" applyAlignment="1" applyProtection="1">
      <alignment horizontal="left" vertical="center" wrapText="1"/>
      <protection locked="0"/>
    </xf>
    <xf numFmtId="7" fontId="14" fillId="3" borderId="84" xfId="0" applyNumberFormat="1" applyFont="1" applyFill="1" applyBorder="1" applyAlignment="1" applyProtection="1">
      <alignment horizontal="left" vertical="center" wrapText="1"/>
      <protection locked="0"/>
    </xf>
    <xf numFmtId="0" fontId="29" fillId="8" borderId="10" xfId="0" applyFont="1" applyFill="1" applyBorder="1" applyAlignment="1" applyProtection="1">
      <alignment vertical="top"/>
    </xf>
    <xf numFmtId="0" fontId="29" fillId="8" borderId="87" xfId="0" applyFont="1" applyFill="1" applyBorder="1" applyAlignment="1" applyProtection="1">
      <alignment horizontal="center" vertical="top"/>
    </xf>
    <xf numFmtId="0" fontId="29" fillId="8" borderId="88" xfId="0" applyFont="1" applyFill="1" applyBorder="1" applyAlignment="1" applyProtection="1">
      <alignment horizontal="center" vertical="top"/>
    </xf>
    <xf numFmtId="0" fontId="29" fillId="8" borderId="88" xfId="0" applyFont="1" applyFill="1" applyBorder="1" applyAlignment="1" applyProtection="1">
      <alignment horizontal="center" vertical="top" wrapText="1"/>
    </xf>
    <xf numFmtId="0" fontId="29" fillId="8" borderId="89" xfId="0" applyFont="1" applyFill="1" applyBorder="1" applyAlignment="1" applyProtection="1">
      <alignment horizontal="center" vertical="top"/>
    </xf>
    <xf numFmtId="49" fontId="14" fillId="3" borderId="8" xfId="0" applyNumberFormat="1" applyFont="1" applyFill="1" applyBorder="1" applyAlignment="1" applyProtection="1">
      <alignment horizontal="left" vertical="center" wrapText="1"/>
    </xf>
    <xf numFmtId="7" fontId="14" fillId="3" borderId="81" xfId="0" applyNumberFormat="1" applyFont="1" applyFill="1" applyBorder="1" applyAlignment="1" applyProtection="1">
      <alignment horizontal="left" vertical="center" wrapText="1"/>
    </xf>
    <xf numFmtId="164" fontId="14" fillId="10" borderId="9" xfId="0" applyNumberFormat="1" applyFont="1" applyFill="1" applyBorder="1" applyAlignment="1" applyProtection="1">
      <alignment horizontal="center" vertical="center" wrapText="1"/>
    </xf>
    <xf numFmtId="49" fontId="14" fillId="3" borderId="8" xfId="0" quotePrefix="1" applyNumberFormat="1" applyFont="1" applyFill="1" applyBorder="1" applyAlignment="1" applyProtection="1">
      <alignment horizontal="left" vertical="center" wrapText="1"/>
    </xf>
    <xf numFmtId="7" fontId="14" fillId="3" borderId="32" xfId="0" applyNumberFormat="1" applyFont="1" applyFill="1" applyBorder="1" applyAlignment="1" applyProtection="1">
      <alignment horizontal="left" vertical="center" wrapText="1"/>
    </xf>
    <xf numFmtId="165" fontId="14" fillId="8" borderId="7" xfId="0" applyNumberFormat="1" applyFont="1" applyFill="1" applyBorder="1" applyAlignment="1" applyProtection="1">
      <alignment horizontal="left" vertical="center" wrapText="1"/>
    </xf>
    <xf numFmtId="165" fontId="14" fillId="3" borderId="76" xfId="0" applyNumberFormat="1" applyFont="1" applyFill="1" applyBorder="1" applyAlignment="1" applyProtection="1">
      <alignment horizontal="left" vertical="center" wrapText="1"/>
    </xf>
    <xf numFmtId="7" fontId="14" fillId="3" borderId="12" xfId="0" applyNumberFormat="1" applyFont="1" applyFill="1" applyBorder="1" applyAlignment="1" applyProtection="1">
      <alignment horizontal="left" vertical="center" wrapText="1"/>
    </xf>
    <xf numFmtId="165" fontId="14" fillId="3" borderId="75" xfId="0" applyNumberFormat="1" applyFont="1" applyFill="1" applyBorder="1" applyAlignment="1" applyProtection="1">
      <alignment horizontal="left" vertical="center" wrapText="1"/>
    </xf>
    <xf numFmtId="7" fontId="14" fillId="3" borderId="84" xfId="0" applyNumberFormat="1" applyFont="1" applyFill="1" applyBorder="1" applyAlignment="1" applyProtection="1">
      <alignment horizontal="left" vertical="center" wrapText="1"/>
    </xf>
    <xf numFmtId="7" fontId="14" fillId="3" borderId="6" xfId="0" applyNumberFormat="1" applyFont="1" applyFill="1" applyBorder="1" applyAlignment="1" applyProtection="1">
      <alignment horizontal="left" vertical="center" wrapText="1"/>
    </xf>
    <xf numFmtId="7" fontId="14" fillId="3" borderId="70" xfId="0" applyNumberFormat="1" applyFont="1" applyFill="1" applyBorder="1" applyAlignment="1" applyProtection="1">
      <alignment horizontal="left" vertical="center" wrapText="1"/>
    </xf>
    <xf numFmtId="7" fontId="14" fillId="3" borderId="50" xfId="0" applyNumberFormat="1" applyFont="1" applyFill="1" applyBorder="1" applyAlignment="1" applyProtection="1">
      <alignment horizontal="left" vertical="center" wrapText="1"/>
    </xf>
    <xf numFmtId="7" fontId="14" fillId="3" borderId="85" xfId="0" applyNumberFormat="1" applyFont="1" applyFill="1" applyBorder="1" applyAlignment="1" applyProtection="1">
      <alignment horizontal="left" vertical="center" wrapText="1"/>
    </xf>
    <xf numFmtId="37" fontId="14" fillId="3" borderId="63" xfId="0" applyNumberFormat="1" applyFont="1" applyFill="1" applyBorder="1" applyAlignment="1" applyProtection="1">
      <alignment horizontal="left" vertical="center" wrapText="1"/>
    </xf>
    <xf numFmtId="1" fontId="14" fillId="3" borderId="62" xfId="0" applyNumberFormat="1" applyFont="1" applyFill="1" applyBorder="1" applyAlignment="1" applyProtection="1">
      <alignment horizontal="left"/>
    </xf>
    <xf numFmtId="1" fontId="14" fillId="3" borderId="71" xfId="0" applyNumberFormat="1" applyFont="1" applyFill="1" applyBorder="1" applyAlignment="1" applyProtection="1">
      <alignment horizontal="left" wrapText="1"/>
    </xf>
    <xf numFmtId="165" fontId="14" fillId="3" borderId="32" xfId="0" applyNumberFormat="1" applyFont="1" applyFill="1" applyBorder="1" applyAlignment="1" applyProtection="1">
      <alignment horizontal="left" vertical="center" wrapText="1"/>
      <protection locked="0"/>
    </xf>
    <xf numFmtId="165" fontId="14" fillId="8" borderId="38" xfId="0" applyNumberFormat="1" applyFont="1" applyFill="1" applyBorder="1" applyAlignment="1" applyProtection="1">
      <alignment horizontal="left" vertical="center" wrapText="1"/>
      <protection locked="0"/>
    </xf>
    <xf numFmtId="165" fontId="14" fillId="8" borderId="5" xfId="0" applyNumberFormat="1" applyFont="1" applyFill="1" applyBorder="1" applyAlignment="1" applyProtection="1">
      <alignment horizontal="left" vertical="center" wrapText="1"/>
      <protection locked="0"/>
    </xf>
    <xf numFmtId="7" fontId="14" fillId="8" borderId="21" xfId="0" applyNumberFormat="1" applyFont="1" applyFill="1" applyBorder="1" applyAlignment="1" applyProtection="1">
      <alignment horizontal="left" vertical="center" wrapText="1"/>
      <protection locked="0"/>
    </xf>
    <xf numFmtId="5" fontId="14" fillId="3" borderId="86" xfId="0" applyNumberFormat="1" applyFont="1" applyFill="1" applyBorder="1" applyAlignment="1" applyProtection="1">
      <alignment horizontal="left" vertical="center" wrapText="1"/>
      <protection locked="0"/>
    </xf>
    <xf numFmtId="5" fontId="14" fillId="3" borderId="63" xfId="0" applyNumberFormat="1" applyFont="1" applyFill="1" applyBorder="1" applyAlignment="1" applyProtection="1">
      <alignment horizontal="left" vertical="center" wrapText="1"/>
      <protection locked="0"/>
    </xf>
    <xf numFmtId="166" fontId="14" fillId="3" borderId="71" xfId="0" applyNumberFormat="1" applyFont="1" applyFill="1" applyBorder="1" applyAlignment="1" applyProtection="1">
      <alignment horizontal="left" wrapText="1"/>
      <protection locked="0"/>
    </xf>
    <xf numFmtId="0" fontId="29" fillId="0" borderId="0" xfId="0" applyFont="1" applyBorder="1" applyAlignment="1" applyProtection="1"/>
    <xf numFmtId="165" fontId="14" fillId="3" borderId="65" xfId="2" applyNumberFormat="1" applyFont="1" applyFill="1" applyBorder="1" applyAlignment="1" applyProtection="1">
      <alignment horizontal="left" vertical="center" wrapText="1"/>
    </xf>
    <xf numFmtId="165" fontId="14" fillId="3" borderId="63" xfId="2" applyNumberFormat="1" applyFont="1" applyFill="1" applyBorder="1" applyAlignment="1" applyProtection="1">
      <alignment horizontal="left" vertical="center" wrapText="1"/>
    </xf>
    <xf numFmtId="167" fontId="14" fillId="3" borderId="86" xfId="2" applyNumberFormat="1" applyFont="1" applyFill="1" applyBorder="1" applyAlignment="1" applyProtection="1">
      <alignment horizontal="left" vertical="center" wrapText="1"/>
    </xf>
    <xf numFmtId="0" fontId="14" fillId="8" borderId="90" xfId="0" applyFont="1" applyFill="1" applyBorder="1" applyAlignment="1" applyProtection="1">
      <alignment vertical="top" wrapText="1"/>
    </xf>
    <xf numFmtId="7" fontId="14" fillId="3" borderId="71" xfId="0" applyNumberFormat="1" applyFont="1" applyFill="1" applyBorder="1" applyAlignment="1" applyProtection="1">
      <alignment horizontal="left" vertical="center" wrapText="1"/>
      <protection locked="0"/>
    </xf>
    <xf numFmtId="0" fontId="13" fillId="0" borderId="64" xfId="0" applyFont="1" applyBorder="1" applyAlignment="1" applyProtection="1">
      <alignment vertical="top" wrapText="1"/>
    </xf>
    <xf numFmtId="0" fontId="29" fillId="8" borderId="40" xfId="0" applyFont="1" applyFill="1" applyBorder="1" applyAlignment="1" applyProtection="1">
      <alignment horizontal="center" vertical="top" wrapText="1"/>
    </xf>
    <xf numFmtId="0" fontId="29" fillId="8" borderId="91" xfId="0" applyFont="1" applyFill="1" applyBorder="1" applyAlignment="1" applyProtection="1">
      <alignment vertical="center" wrapText="1"/>
    </xf>
    <xf numFmtId="0" fontId="29" fillId="8" borderId="33" xfId="0" applyFont="1" applyFill="1" applyBorder="1" applyAlignment="1" applyProtection="1">
      <alignment horizontal="center" vertical="top" wrapText="1"/>
    </xf>
    <xf numFmtId="1" fontId="14" fillId="3" borderId="92" xfId="0" applyNumberFormat="1" applyFont="1" applyFill="1" applyBorder="1" applyAlignment="1" applyProtection="1">
      <alignment horizontal="left"/>
      <protection locked="0"/>
    </xf>
    <xf numFmtId="165" fontId="14" fillId="8" borderId="71" xfId="0" applyNumberFormat="1" applyFont="1" applyFill="1" applyBorder="1" applyAlignment="1" applyProtection="1">
      <alignment horizontal="left" vertical="center" wrapText="1"/>
      <protection locked="0"/>
    </xf>
    <xf numFmtId="0" fontId="14" fillId="9" borderId="4" xfId="0" applyFont="1" applyFill="1" applyBorder="1" applyAlignment="1" applyProtection="1">
      <alignment horizontal="right" wrapText="1"/>
    </xf>
    <xf numFmtId="0" fontId="20" fillId="9" borderId="0" xfId="0" applyFont="1" applyFill="1" applyBorder="1" applyAlignment="1" applyProtection="1">
      <alignment vertical="top" wrapText="1"/>
    </xf>
    <xf numFmtId="49" fontId="14" fillId="10" borderId="32" xfId="0" applyNumberFormat="1" applyFont="1" applyFill="1" applyBorder="1" applyAlignment="1" applyProtection="1">
      <alignment horizontal="center" vertical="center" wrapText="1"/>
      <protection locked="0"/>
    </xf>
    <xf numFmtId="0" fontId="29" fillId="9" borderId="48" xfId="0" applyFont="1" applyFill="1" applyBorder="1" applyAlignment="1" applyProtection="1">
      <alignment horizontal="center" vertical="center"/>
    </xf>
    <xf numFmtId="49" fontId="14" fillId="3" borderId="32" xfId="0" applyNumberFormat="1" applyFont="1" applyFill="1" applyBorder="1" applyAlignment="1" applyProtection="1">
      <alignment horizontal="left" vertical="center" wrapText="1"/>
      <protection locked="0"/>
    </xf>
    <xf numFmtId="0" fontId="14" fillId="9" borderId="24" xfId="0" applyFont="1" applyFill="1" applyBorder="1" applyAlignment="1" applyProtection="1">
      <alignment horizontal="right" wrapText="1"/>
    </xf>
    <xf numFmtId="0" fontId="14" fillId="9" borderId="42" xfId="0" applyFont="1" applyFill="1" applyBorder="1" applyAlignment="1" applyProtection="1">
      <alignment horizontal="center" vertical="center" wrapText="1"/>
    </xf>
    <xf numFmtId="5" fontId="14" fillId="3" borderId="10" xfId="0" applyNumberFormat="1" applyFont="1" applyFill="1" applyBorder="1" applyAlignment="1" applyProtection="1">
      <alignment horizontal="left" vertical="center" wrapText="1"/>
      <protection locked="0"/>
    </xf>
    <xf numFmtId="0" fontId="29" fillId="8" borderId="42" xfId="0" applyFont="1" applyFill="1" applyBorder="1" applyAlignment="1" applyProtection="1">
      <alignment horizontal="left" vertical="top"/>
    </xf>
    <xf numFmtId="37" fontId="14" fillId="3" borderId="32" xfId="0" applyNumberFormat="1" applyFont="1" applyFill="1" applyBorder="1" applyAlignment="1" applyProtection="1">
      <alignment horizontal="left" vertical="center" wrapText="1"/>
      <protection locked="0"/>
    </xf>
    <xf numFmtId="0" fontId="29" fillId="8" borderId="74" xfId="0" applyFont="1" applyFill="1" applyBorder="1" applyAlignment="1" applyProtection="1">
      <alignment vertical="top" wrapText="1"/>
    </xf>
    <xf numFmtId="7" fontId="14" fillId="3" borderId="38" xfId="0" applyNumberFormat="1" applyFont="1" applyFill="1" applyBorder="1" applyAlignment="1" applyProtection="1">
      <alignment horizontal="left" vertical="center" wrapText="1"/>
      <protection locked="0"/>
    </xf>
    <xf numFmtId="0" fontId="29" fillId="8" borderId="40" xfId="0" applyFont="1" applyFill="1" applyBorder="1" applyAlignment="1" applyProtection="1">
      <alignment horizontal="center" vertical="top"/>
    </xf>
    <xf numFmtId="0" fontId="29" fillId="8" borderId="93" xfId="0" applyFont="1" applyFill="1" applyBorder="1" applyAlignment="1" applyProtection="1">
      <alignment vertical="top" wrapText="1"/>
    </xf>
    <xf numFmtId="7" fontId="14" fillId="3" borderId="94" xfId="0" applyNumberFormat="1" applyFont="1" applyFill="1" applyBorder="1" applyAlignment="1" applyProtection="1">
      <alignment horizontal="left" vertical="center" wrapText="1"/>
      <protection locked="0"/>
    </xf>
    <xf numFmtId="0" fontId="29" fillId="8" borderId="1" xfId="0" applyFont="1" applyFill="1" applyBorder="1" applyAlignment="1" applyProtection="1">
      <alignment horizontal="center" vertical="top"/>
    </xf>
    <xf numFmtId="0" fontId="29" fillId="8" borderId="93" xfId="0" applyFont="1" applyFill="1" applyBorder="1" applyAlignment="1" applyProtection="1">
      <alignment vertical="center" wrapText="1"/>
    </xf>
    <xf numFmtId="165" fontId="14" fillId="3" borderId="94" xfId="0" applyNumberFormat="1" applyFont="1" applyFill="1" applyBorder="1" applyAlignment="1" applyProtection="1">
      <alignment horizontal="left" vertical="center" wrapText="1"/>
      <protection locked="0"/>
    </xf>
    <xf numFmtId="0" fontId="40" fillId="9" borderId="0" xfId="0" applyFont="1" applyFill="1" applyBorder="1" applyAlignment="1" applyProtection="1"/>
    <xf numFmtId="49" fontId="1" fillId="0" borderId="0" xfId="1" applyNumberFormat="1" applyFont="1" applyAlignment="1">
      <alignment vertical="center" shrinkToFit="1"/>
    </xf>
    <xf numFmtId="165" fontId="13" fillId="0" borderId="53" xfId="0" applyNumberFormat="1" applyFont="1" applyBorder="1" applyAlignment="1" applyProtection="1">
      <alignment horizontal="left" vertical="center" wrapText="1"/>
    </xf>
    <xf numFmtId="0" fontId="19" fillId="2" borderId="1" xfId="0" applyFont="1" applyFill="1" applyBorder="1" applyAlignment="1" applyProtection="1">
      <alignment horizontal="center" wrapText="1"/>
    </xf>
    <xf numFmtId="0" fontId="13" fillId="0" borderId="0" xfId="0" applyFont="1" applyBorder="1" applyAlignment="1" applyProtection="1">
      <alignment horizontal="left"/>
    </xf>
    <xf numFmtId="0" fontId="14" fillId="0" borderId="0" xfId="0" applyFont="1" applyBorder="1" applyProtection="1"/>
    <xf numFmtId="0" fontId="17" fillId="2" borderId="11" xfId="0" applyFont="1" applyFill="1" applyBorder="1" applyAlignment="1" applyProtection="1">
      <alignment horizontal="center" wrapText="1"/>
    </xf>
    <xf numFmtId="0" fontId="18" fillId="2" borderId="27" xfId="0" applyFont="1" applyFill="1" applyBorder="1" applyAlignment="1" applyProtection="1">
      <alignment horizontal="center" wrapText="1"/>
    </xf>
    <xf numFmtId="0" fontId="19" fillId="2" borderId="0" xfId="0" applyFont="1" applyFill="1" applyBorder="1" applyAlignment="1" applyProtection="1">
      <alignment horizontal="center" wrapText="1"/>
    </xf>
    <xf numFmtId="0" fontId="19" fillId="2" borderId="9" xfId="0" applyFont="1" applyFill="1" applyBorder="1" applyAlignment="1" applyProtection="1">
      <alignment horizontal="center" wrapText="1"/>
    </xf>
    <xf numFmtId="0" fontId="19" fillId="2" borderId="3" xfId="0" applyFont="1" applyFill="1" applyBorder="1" applyAlignment="1" applyProtection="1">
      <alignment horizontal="center" wrapText="1"/>
    </xf>
    <xf numFmtId="0" fontId="32" fillId="0" borderId="25" xfId="0" applyFont="1" applyBorder="1" applyAlignment="1" applyProtection="1">
      <alignment horizontal="center" vertical="center" wrapText="1"/>
    </xf>
    <xf numFmtId="0" fontId="29" fillId="0" borderId="25" xfId="0" applyFont="1" applyBorder="1" applyProtection="1"/>
    <xf numFmtId="0" fontId="27" fillId="2" borderId="0" xfId="0" applyFont="1" applyFill="1" applyBorder="1" applyAlignment="1" applyProtection="1">
      <alignment horizontal="center" vertical="top"/>
    </xf>
    <xf numFmtId="0" fontId="29" fillId="0" borderId="0" xfId="0" applyFont="1" applyBorder="1" applyAlignment="1" applyProtection="1"/>
    <xf numFmtId="0" fontId="19" fillId="0" borderId="25" xfId="0" applyFont="1" applyBorder="1" applyAlignment="1" applyProtection="1">
      <alignment horizontal="center" wrapText="1"/>
    </xf>
    <xf numFmtId="0" fontId="15" fillId="0" borderId="0" xfId="0" applyFont="1" applyBorder="1" applyAlignment="1" applyProtection="1">
      <alignment horizontal="left" wrapText="1"/>
    </xf>
    <xf numFmtId="0" fontId="19" fillId="0" borderId="1" xfId="0" applyFont="1" applyBorder="1" applyAlignment="1" applyProtection="1">
      <alignment horizontal="center" wrapText="1"/>
    </xf>
    <xf numFmtId="0" fontId="19" fillId="2" borderId="0" xfId="0" applyFont="1" applyFill="1" applyBorder="1" applyAlignment="1" applyProtection="1">
      <alignment horizontal="center"/>
    </xf>
    <xf numFmtId="0" fontId="31" fillId="2" borderId="0" xfId="0" applyFont="1" applyFill="1" applyBorder="1" applyAlignment="1" applyProtection="1">
      <alignment horizontal="left" vertical="top"/>
    </xf>
    <xf numFmtId="7" fontId="13" fillId="0" borderId="6" xfId="0" applyNumberFormat="1" applyFont="1" applyBorder="1" applyAlignment="1" applyProtection="1">
      <alignment horizontal="center" vertical="center"/>
    </xf>
    <xf numFmtId="7" fontId="13" fillId="0" borderId="0" xfId="0" applyNumberFormat="1" applyFont="1" applyBorder="1" applyAlignment="1" applyProtection="1">
      <alignment horizontal="center" vertical="center"/>
    </xf>
    <xf numFmtId="0" fontId="19" fillId="0" borderId="39" xfId="0" applyFont="1" applyBorder="1" applyAlignment="1" applyProtection="1">
      <alignment horizontal="center" wrapText="1"/>
    </xf>
    <xf numFmtId="0" fontId="14" fillId="9" borderId="1" xfId="0" applyFont="1" applyFill="1" applyBorder="1" applyAlignment="1" applyProtection="1">
      <alignment horizontal="center" wrapText="1"/>
    </xf>
    <xf numFmtId="0" fontId="14" fillId="8" borderId="68" xfId="0" applyFont="1" applyFill="1" applyBorder="1" applyAlignment="1" applyProtection="1">
      <alignment horizontal="left"/>
    </xf>
    <xf numFmtId="0" fontId="14" fillId="8" borderId="79" xfId="0" applyFont="1" applyFill="1" applyBorder="1" applyProtection="1"/>
    <xf numFmtId="0" fontId="14" fillId="8" borderId="80" xfId="0" applyFont="1" applyFill="1" applyBorder="1" applyProtection="1"/>
    <xf numFmtId="0" fontId="36" fillId="9" borderId="68" xfId="0" applyFont="1" applyFill="1" applyBorder="1" applyAlignment="1" applyProtection="1">
      <alignment horizontal="center" wrapText="1"/>
    </xf>
    <xf numFmtId="0" fontId="37" fillId="9" borderId="82" xfId="0" applyFont="1" applyFill="1" applyBorder="1" applyAlignment="1" applyProtection="1">
      <alignment horizontal="center" wrapText="1"/>
    </xf>
    <xf numFmtId="0" fontId="14" fillId="9" borderId="79" xfId="0" applyFont="1" applyFill="1" applyBorder="1" applyAlignment="1" applyProtection="1">
      <alignment horizontal="center" wrapText="1"/>
    </xf>
    <xf numFmtId="0" fontId="14" fillId="9" borderId="72" xfId="0" applyFont="1" applyFill="1" applyBorder="1" applyAlignment="1" applyProtection="1">
      <alignment horizontal="center" wrapText="1"/>
    </xf>
    <xf numFmtId="0" fontId="14" fillId="9" borderId="9" xfId="0" applyFont="1" applyFill="1" applyBorder="1" applyAlignment="1" applyProtection="1">
      <alignment horizontal="center" wrapText="1"/>
    </xf>
    <xf numFmtId="0" fontId="14" fillId="9" borderId="3" xfId="0" applyFont="1" applyFill="1" applyBorder="1" applyAlignment="1" applyProtection="1">
      <alignment horizontal="center" wrapText="1"/>
    </xf>
    <xf numFmtId="0" fontId="14" fillId="8" borderId="25" xfId="0" applyFont="1" applyFill="1" applyBorder="1" applyAlignment="1" applyProtection="1">
      <alignment horizontal="center" vertical="center" wrapText="1"/>
    </xf>
    <xf numFmtId="0" fontId="29" fillId="8" borderId="25" xfId="0" applyFont="1" applyFill="1" applyBorder="1" applyProtection="1"/>
    <xf numFmtId="0" fontId="40" fillId="9" borderId="0" xfId="0" applyFont="1" applyFill="1" applyBorder="1" applyAlignment="1" applyProtection="1">
      <alignment horizontal="center" vertical="top"/>
    </xf>
    <xf numFmtId="0" fontId="29" fillId="8" borderId="0" xfId="0" applyFont="1" applyFill="1" applyBorder="1" applyAlignment="1" applyProtection="1"/>
    <xf numFmtId="0" fontId="14" fillId="8" borderId="73" xfId="0" applyFont="1" applyFill="1" applyBorder="1" applyAlignment="1" applyProtection="1">
      <alignment horizontal="center" wrapText="1"/>
    </xf>
    <xf numFmtId="0" fontId="29" fillId="8" borderId="0" xfId="0" applyFont="1" applyFill="1" applyBorder="1" applyAlignment="1" applyProtection="1">
      <alignment horizontal="left" wrapText="1"/>
    </xf>
    <xf numFmtId="0" fontId="14" fillId="8" borderId="72" xfId="0" applyFont="1" applyFill="1" applyBorder="1" applyAlignment="1" applyProtection="1">
      <alignment horizontal="center" wrapText="1"/>
    </xf>
    <xf numFmtId="0" fontId="14" fillId="9" borderId="0" xfId="0" applyFont="1" applyFill="1" applyBorder="1" applyAlignment="1" applyProtection="1">
      <alignment horizontal="center"/>
    </xf>
    <xf numFmtId="0" fontId="38" fillId="9" borderId="61" xfId="0" applyFont="1" applyFill="1" applyBorder="1" applyAlignment="1" applyProtection="1">
      <alignment horizontal="left" vertical="top"/>
    </xf>
    <xf numFmtId="0" fontId="38" fillId="9" borderId="0" xfId="0" applyFont="1" applyFill="1" applyBorder="1" applyAlignment="1" applyProtection="1">
      <alignment horizontal="left" vertical="top"/>
    </xf>
    <xf numFmtId="7" fontId="14" fillId="8" borderId="6" xfId="0" applyNumberFormat="1" applyFont="1" applyFill="1" applyBorder="1" applyAlignment="1" applyProtection="1">
      <alignment horizontal="center" vertical="center"/>
    </xf>
    <xf numFmtId="7" fontId="14" fillId="8" borderId="0" xfId="0" applyNumberFormat="1" applyFont="1" applyFill="1" applyBorder="1" applyAlignment="1" applyProtection="1">
      <alignment horizontal="center" vertical="center"/>
    </xf>
    <xf numFmtId="0" fontId="14" fillId="8" borderId="0" xfId="0" applyFont="1" applyFill="1" applyBorder="1" applyAlignment="1" applyProtection="1">
      <alignment horizontal="center" wrapText="1"/>
    </xf>
    <xf numFmtId="0" fontId="14" fillId="8" borderId="40" xfId="0" applyFont="1" applyFill="1" applyBorder="1" applyAlignment="1" applyProtection="1">
      <alignment horizontal="left"/>
    </xf>
    <xf numFmtId="0" fontId="14" fillId="8" borderId="41" xfId="0" applyFont="1" applyFill="1" applyBorder="1" applyProtection="1"/>
    <xf numFmtId="0" fontId="14" fillId="8" borderId="42" xfId="0" applyFont="1" applyFill="1" applyBorder="1" applyProtection="1"/>
    <xf numFmtId="0" fontId="36" fillId="9" borderId="40" xfId="0" applyFont="1" applyFill="1" applyBorder="1" applyAlignment="1" applyProtection="1">
      <alignment horizontal="center" wrapText="1"/>
    </xf>
    <xf numFmtId="0" fontId="37" fillId="9" borderId="42" xfId="0" applyFont="1" applyFill="1" applyBorder="1" applyAlignment="1" applyProtection="1">
      <alignment horizontal="center" wrapText="1"/>
    </xf>
    <xf numFmtId="0" fontId="14" fillId="9" borderId="0" xfId="0" applyFont="1" applyFill="1" applyBorder="1" applyAlignment="1" applyProtection="1">
      <alignment horizontal="center" wrapText="1"/>
    </xf>
    <xf numFmtId="0" fontId="14" fillId="8" borderId="0" xfId="0" applyFont="1" applyFill="1" applyBorder="1" applyAlignment="1" applyProtection="1">
      <alignment horizontal="center" vertical="center" wrapText="1"/>
    </xf>
    <xf numFmtId="0" fontId="29" fillId="8" borderId="0" xfId="0" applyFont="1" applyFill="1" applyBorder="1" applyProtection="1"/>
    <xf numFmtId="0" fontId="14" fillId="8" borderId="25" xfId="0" applyFont="1" applyFill="1" applyBorder="1" applyAlignment="1" applyProtection="1">
      <alignment horizontal="center" wrapText="1"/>
    </xf>
    <xf numFmtId="0" fontId="14" fillId="8" borderId="1" xfId="0" applyFont="1" applyFill="1" applyBorder="1" applyAlignment="1" applyProtection="1">
      <alignment horizontal="center" wrapText="1"/>
    </xf>
    <xf numFmtId="0" fontId="19" fillId="2" borderId="49" xfId="0" applyFont="1" applyFill="1" applyBorder="1" applyAlignment="1" applyProtection="1">
      <alignment horizontal="center" wrapText="1"/>
    </xf>
    <xf numFmtId="0" fontId="14" fillId="0" borderId="40" xfId="3" applyFont="1" applyFill="1" applyBorder="1" applyAlignment="1" applyProtection="1">
      <alignment horizontal="center" vertical="center" wrapText="1"/>
    </xf>
    <xf numFmtId="0" fontId="14" fillId="0" borderId="41" xfId="3" applyFont="1" applyFill="1" applyBorder="1" applyAlignment="1" applyProtection="1">
      <alignment horizontal="center" vertical="center" wrapText="1"/>
    </xf>
    <xf numFmtId="0" fontId="14" fillId="0" borderId="42" xfId="3" applyFont="1" applyFill="1" applyBorder="1" applyAlignment="1" applyProtection="1">
      <alignment horizontal="center" vertical="center" wrapText="1"/>
    </xf>
    <xf numFmtId="0" fontId="19" fillId="2" borderId="44" xfId="0" applyFont="1" applyFill="1" applyBorder="1" applyAlignment="1" applyProtection="1">
      <alignment horizontal="center" wrapText="1"/>
    </xf>
  </cellXfs>
  <cellStyles count="6">
    <cellStyle name="Currency" xfId="2" builtinId="4"/>
    <cellStyle name="Currency 2" xfId="4" xr:uid="{00000000-0005-0000-0000-000001000000}"/>
    <cellStyle name="Normal" xfId="0" builtinId="0"/>
    <cellStyle name="Normal 2" xfId="1" xr:uid="{00000000-0005-0000-0000-000003000000}"/>
    <cellStyle name="Normal 2 2" xfId="3" xr:uid="{00000000-0005-0000-0000-000004000000}"/>
    <cellStyle name="Percent 2" xfId="5" xr:uid="{00000000-0005-0000-0000-000005000000}"/>
  </cellStyles>
  <dxfs count="0"/>
  <tableStyles count="0" defaultTableStyle="TableStyleMedium2" defaultPivotStyle="PivotStyleLight16"/>
  <colors>
    <mruColors>
      <color rgb="FFFFD100"/>
      <color rgb="FF009ADD"/>
      <color rgb="FFF2F2FF"/>
      <color rgb="FF2F2F2F"/>
      <color rgb="FF007498"/>
      <color rgb="FF3366FF"/>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1136431</xdr:colOff>
      <xdr:row>9</xdr:row>
      <xdr:rowOff>187873</xdr:rowOff>
    </xdr:from>
    <xdr:to>
      <xdr:col>5</xdr:col>
      <xdr:colOff>879256</xdr:colOff>
      <xdr:row>11</xdr:row>
      <xdr:rowOff>12810</xdr:rowOff>
    </xdr:to>
    <xdr:sp macro="" textlink="">
      <xdr:nvSpPr>
        <xdr:cNvPr id="2" name="TextBox 1">
          <a:extLst>
            <a:ext uri="{FF2B5EF4-FFF2-40B4-BE49-F238E27FC236}">
              <a16:creationId xmlns:a16="http://schemas.microsoft.com/office/drawing/2014/main" id="{F31A4D1F-3C01-4BB4-8342-2FCB8A3020AA}"/>
            </a:ext>
          </a:extLst>
        </xdr:cNvPr>
        <xdr:cNvSpPr txBox="1"/>
      </xdr:nvSpPr>
      <xdr:spPr>
        <a:xfrm>
          <a:off x="4405148" y="2316218"/>
          <a:ext cx="1808108" cy="445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latin typeface="Source Sans Pro" panose="020B0503030403020204" pitchFamily="34" charset="0"/>
            </a:rPr>
            <a:t>Notes</a:t>
          </a:r>
        </a:p>
      </xdr:txBody>
    </xdr:sp>
    <xdr:clientData/>
  </xdr:twoCellAnchor>
  <xdr:twoCellAnchor>
    <xdr:from>
      <xdr:col>3</xdr:col>
      <xdr:colOff>238125</xdr:colOff>
      <xdr:row>10</xdr:row>
      <xdr:rowOff>275618</xdr:rowOff>
    </xdr:from>
    <xdr:to>
      <xdr:col>5</xdr:col>
      <xdr:colOff>1657350</xdr:colOff>
      <xdr:row>41</xdr:row>
      <xdr:rowOff>381002</xdr:rowOff>
    </xdr:to>
    <xdr:sp macro="" textlink="">
      <xdr:nvSpPr>
        <xdr:cNvPr id="3" name="TextBox 2">
          <a:extLst>
            <a:ext uri="{FF2B5EF4-FFF2-40B4-BE49-F238E27FC236}">
              <a16:creationId xmlns:a16="http://schemas.microsoft.com/office/drawing/2014/main" id="{0DB77EA4-17DC-4F4A-B5F0-ACE734299EF8}"/>
            </a:ext>
          </a:extLst>
        </xdr:cNvPr>
        <xdr:cNvSpPr txBox="1"/>
      </xdr:nvSpPr>
      <xdr:spPr>
        <a:xfrm>
          <a:off x="3513104" y="2691320"/>
          <a:ext cx="3478246" cy="7595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en-US" sz="1400">
              <a:latin typeface="Metropolis" panose="00000500000000000000" pitchFamily="50" charset="0"/>
            </a:rPr>
          </a:br>
          <a:r>
            <a:rPr lang="en-US" sz="1100" b="1" u="sng">
              <a:latin typeface="Metropolis" panose="00000500000000000000" pitchFamily="50" charset="0"/>
            </a:rPr>
            <a:t>Line 9 Note </a:t>
          </a:r>
          <a:r>
            <a:rPr lang="en-US" sz="1100">
              <a:latin typeface="Metropolis" panose="00000500000000000000" pitchFamily="50" charset="0"/>
            </a:rPr>
            <a:t>→ This FS-3C does not determine Categorical Eligibility.  Please refer to the SNAP Broad Based Categorical Eligibility (BBCE) Categories Desk Aid, and  the SNAP Financial Desk Aid for the current income limits.</a:t>
          </a:r>
          <a:br>
            <a:rPr lang="en-US" sz="1400">
              <a:latin typeface="Metropolis" panose="00000500000000000000" pitchFamily="50" charset="0"/>
            </a:rPr>
          </a:br>
          <a:br>
            <a:rPr lang="en-US" sz="1400">
              <a:latin typeface="Metropolis" panose="00000500000000000000" pitchFamily="50" charset="0"/>
            </a:rPr>
          </a:br>
          <a:br>
            <a:rPr lang="en-US" sz="1400">
              <a:latin typeface="Metropolis" panose="00000500000000000000" pitchFamily="50" charset="0"/>
            </a:rPr>
          </a:br>
          <a:br>
            <a:rPr lang="en-US" sz="1400">
              <a:latin typeface="Metropolis" panose="00000500000000000000" pitchFamily="50" charset="0"/>
            </a:rPr>
          </a:br>
          <a:br>
            <a:rPr lang="en-US" sz="1400">
              <a:latin typeface="Metropolis" panose="00000500000000000000" pitchFamily="50" charset="0"/>
            </a:rPr>
          </a:br>
          <a:br>
            <a:rPr lang="en-US" sz="1400">
              <a:latin typeface="Metropolis" panose="00000500000000000000" pitchFamily="50" charset="0"/>
            </a:rPr>
          </a:br>
          <a:br>
            <a:rPr lang="en-US" sz="1400">
              <a:latin typeface="Metropolis" panose="00000500000000000000" pitchFamily="50" charset="0"/>
            </a:rPr>
          </a:br>
          <a:br>
            <a:rPr lang="en-US" sz="1400">
              <a:latin typeface="Metropolis" panose="00000500000000000000" pitchFamily="50" charset="0"/>
            </a:rPr>
          </a:br>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endParaRPr lang="en-US" sz="1400">
            <a:latin typeface="Metropolis" panose="00000500000000000000" pitchFamily="50" charset="0"/>
          </a:endParaRPr>
        </a:p>
        <a:p>
          <a:br>
            <a:rPr lang="en-US" sz="1400">
              <a:latin typeface="Metropolis" panose="00000500000000000000" pitchFamily="50" charset="0"/>
            </a:rPr>
          </a:br>
          <a:br>
            <a:rPr lang="en-US" sz="1400">
              <a:latin typeface="Metropolis" panose="00000500000000000000" pitchFamily="50" charset="0"/>
            </a:rPr>
          </a:br>
          <a:r>
            <a:rPr lang="en-US" sz="1100" b="1" u="sng">
              <a:latin typeface="Metropolis" panose="00000500000000000000" pitchFamily="50" charset="0"/>
            </a:rPr>
            <a:t>Line</a:t>
          </a:r>
          <a:r>
            <a:rPr lang="en-US" sz="1100" b="1" u="sng" baseline="0">
              <a:latin typeface="Metropolis" panose="00000500000000000000" pitchFamily="50" charset="0"/>
            </a:rPr>
            <a:t> 27 Note </a:t>
          </a:r>
          <a:r>
            <a:rPr lang="en-US" sz="1100" b="1" baseline="0">
              <a:latin typeface="Metropolis" panose="00000500000000000000" pitchFamily="50" charset="0"/>
            </a:rPr>
            <a:t>→</a:t>
          </a:r>
          <a:r>
            <a:rPr lang="en-US" sz="1100" baseline="0">
              <a:latin typeface="Metropolis" panose="00000500000000000000" pitchFamily="50" charset="0"/>
            </a:rPr>
            <a:t> If a 1 or 2 person household is eligible, and the full month allotment is less than the current Minimum Allotment, the household will receive the current Minimum Allotment.</a:t>
          </a:r>
          <a:endParaRPr lang="en-US" sz="1400">
            <a:latin typeface="Metropolis" panose="00000500000000000000" pitchFamily="50"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1104900</xdr:colOff>
      <xdr:row>27</xdr:row>
      <xdr:rowOff>114300</xdr:rowOff>
    </xdr:from>
    <xdr:to>
      <xdr:col>5</xdr:col>
      <xdr:colOff>847725</xdr:colOff>
      <xdr:row>29</xdr:row>
      <xdr:rowOff>180975</xdr:rowOff>
    </xdr:to>
    <xdr:sp macro="" textlink="">
      <xdr:nvSpPr>
        <xdr:cNvPr id="2" name="TextBox 1">
          <a:extLst>
            <a:ext uri="{FF2B5EF4-FFF2-40B4-BE49-F238E27FC236}">
              <a16:creationId xmlns:a16="http://schemas.microsoft.com/office/drawing/2014/main" id="{EAB0B011-51A6-4758-A900-CEBB09D1127C}"/>
            </a:ext>
          </a:extLst>
        </xdr:cNvPr>
        <xdr:cNvSpPr txBox="1"/>
      </xdr:nvSpPr>
      <xdr:spPr>
        <a:xfrm>
          <a:off x="4286250" y="6562725"/>
          <a:ext cx="175260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latin typeface="Source Sans Pro" panose="020B0503030403020204" pitchFamily="34" charset="0"/>
            </a:rPr>
            <a:t>Notes</a:t>
          </a:r>
        </a:p>
      </xdr:txBody>
    </xdr:sp>
    <xdr:clientData/>
  </xdr:twoCellAnchor>
  <xdr:twoCellAnchor>
    <xdr:from>
      <xdr:col>3</xdr:col>
      <xdr:colOff>238125</xdr:colOff>
      <xdr:row>28</xdr:row>
      <xdr:rowOff>142876</xdr:rowOff>
    </xdr:from>
    <xdr:to>
      <xdr:col>5</xdr:col>
      <xdr:colOff>1657350</xdr:colOff>
      <xdr:row>41</xdr:row>
      <xdr:rowOff>381001</xdr:rowOff>
    </xdr:to>
    <xdr:sp macro="" textlink="">
      <xdr:nvSpPr>
        <xdr:cNvPr id="3" name="TextBox 2">
          <a:extLst>
            <a:ext uri="{FF2B5EF4-FFF2-40B4-BE49-F238E27FC236}">
              <a16:creationId xmlns:a16="http://schemas.microsoft.com/office/drawing/2014/main" id="{094FAB09-BEFC-4C89-94EE-308E49B5D7EB}"/>
            </a:ext>
          </a:extLst>
        </xdr:cNvPr>
        <xdr:cNvSpPr txBox="1"/>
      </xdr:nvSpPr>
      <xdr:spPr>
        <a:xfrm>
          <a:off x="3419475" y="6791326"/>
          <a:ext cx="3429000" cy="361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atin typeface="Source Sans Pro" panose="020B0503030403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1104900</xdr:colOff>
      <xdr:row>27</xdr:row>
      <xdr:rowOff>114300</xdr:rowOff>
    </xdr:from>
    <xdr:to>
      <xdr:col>5</xdr:col>
      <xdr:colOff>847725</xdr:colOff>
      <xdr:row>29</xdr:row>
      <xdr:rowOff>180975</xdr:rowOff>
    </xdr:to>
    <xdr:sp macro="" textlink="">
      <xdr:nvSpPr>
        <xdr:cNvPr id="2" name="TextBox 1">
          <a:extLst>
            <a:ext uri="{FF2B5EF4-FFF2-40B4-BE49-F238E27FC236}">
              <a16:creationId xmlns:a16="http://schemas.microsoft.com/office/drawing/2014/main" id="{304B386B-1564-4E8A-8FA3-AEBB6880DBE6}"/>
            </a:ext>
          </a:extLst>
        </xdr:cNvPr>
        <xdr:cNvSpPr txBox="1"/>
      </xdr:nvSpPr>
      <xdr:spPr>
        <a:xfrm>
          <a:off x="4286250" y="6610350"/>
          <a:ext cx="17526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latin typeface="Source Sans Pro" panose="020B0503030403020204" pitchFamily="34" charset="0"/>
            </a:rPr>
            <a:t>Notes</a:t>
          </a:r>
        </a:p>
      </xdr:txBody>
    </xdr:sp>
    <xdr:clientData/>
  </xdr:twoCellAnchor>
  <xdr:twoCellAnchor>
    <xdr:from>
      <xdr:col>3</xdr:col>
      <xdr:colOff>238125</xdr:colOff>
      <xdr:row>28</xdr:row>
      <xdr:rowOff>142876</xdr:rowOff>
    </xdr:from>
    <xdr:to>
      <xdr:col>5</xdr:col>
      <xdr:colOff>1657350</xdr:colOff>
      <xdr:row>41</xdr:row>
      <xdr:rowOff>381001</xdr:rowOff>
    </xdr:to>
    <xdr:sp macro="" textlink="">
      <xdr:nvSpPr>
        <xdr:cNvPr id="3" name="TextBox 2">
          <a:extLst>
            <a:ext uri="{FF2B5EF4-FFF2-40B4-BE49-F238E27FC236}">
              <a16:creationId xmlns:a16="http://schemas.microsoft.com/office/drawing/2014/main" id="{5E35DCBD-A015-4AFD-9AB1-D1AC98E2380D}"/>
            </a:ext>
          </a:extLst>
        </xdr:cNvPr>
        <xdr:cNvSpPr txBox="1"/>
      </xdr:nvSpPr>
      <xdr:spPr>
        <a:xfrm>
          <a:off x="3419475" y="6838951"/>
          <a:ext cx="3429000" cy="368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atin typeface="Source Sans Pro" panose="020B0503030403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8504-1946-4D92-A4CD-EC05B2DEDC62}">
  <dimension ref="A1:A11"/>
  <sheetViews>
    <sheetView workbookViewId="0"/>
  </sheetViews>
  <sheetFormatPr defaultColWidth="0" defaultRowHeight="14.4" zeroHeight="1" x14ac:dyDescent="0.3"/>
  <cols>
    <col min="1" max="1" width="95.33203125" style="157" customWidth="1"/>
    <col min="2" max="2" width="9.109375" hidden="1" customWidth="1"/>
    <col min="3" max="16384" width="9.109375" hidden="1"/>
  </cols>
  <sheetData>
    <row r="1" spans="1:1" ht="133.19999999999999" x14ac:dyDescent="0.3">
      <c r="A1" s="156" t="s">
        <v>96</v>
      </c>
    </row>
    <row r="2" spans="1:1" x14ac:dyDescent="0.3"/>
    <row r="3" spans="1:1" ht="46.8" x14ac:dyDescent="0.3">
      <c r="A3" s="156" t="s">
        <v>93</v>
      </c>
    </row>
    <row r="4" spans="1:1" x14ac:dyDescent="0.3"/>
    <row r="5" spans="1:1" ht="46.8" x14ac:dyDescent="0.3">
      <c r="A5" s="156" t="s">
        <v>94</v>
      </c>
    </row>
    <row r="6" spans="1:1" x14ac:dyDescent="0.3"/>
    <row r="7" spans="1:1" ht="90" x14ac:dyDescent="0.3">
      <c r="A7" s="156" t="s">
        <v>95</v>
      </c>
    </row>
    <row r="8" spans="1:1" ht="15" thickBot="1" x14ac:dyDescent="0.35"/>
    <row r="9" spans="1:1" ht="18.600000000000001" thickBot="1" x14ac:dyDescent="0.4">
      <c r="A9" s="183" t="s">
        <v>54</v>
      </c>
    </row>
    <row r="10" spans="1:1" x14ac:dyDescent="0.3">
      <c r="A10" s="157" t="s">
        <v>90</v>
      </c>
    </row>
    <row r="11" spans="1:1" x14ac:dyDescent="0.3"/>
  </sheetData>
  <sheetProtection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D291-1D62-45B8-8A33-637C1729E29E}">
  <sheetPr>
    <pageSetUpPr fitToPage="1"/>
  </sheetPr>
  <dimension ref="A1:XFC54"/>
  <sheetViews>
    <sheetView showGridLines="0" tabSelected="1" zoomScale="47" zoomScaleNormal="47" workbookViewId="0">
      <selection activeCell="E14" sqref="E14"/>
    </sheetView>
  </sheetViews>
  <sheetFormatPr defaultColWidth="0" defaultRowHeight="15" customHeight="1" zeroHeight="1" x14ac:dyDescent="0.3"/>
  <cols>
    <col min="1" max="1" width="4.44140625" style="22" bestFit="1" customWidth="1"/>
    <col min="2" max="2" width="31.109375" style="22" customWidth="1"/>
    <col min="3" max="3" width="12.109375" style="22" customWidth="1"/>
    <col min="4" max="4" width="17" style="22" customWidth="1"/>
    <col min="5" max="5" width="13.109375" style="22" customWidth="1"/>
    <col min="6" max="6" width="26.33203125" style="22" customWidth="1"/>
    <col min="7" max="16383" width="9.109375" style="22" hidden="1"/>
    <col min="16384" max="16384" width="0.33203125" style="22" customWidth="1"/>
  </cols>
  <sheetData>
    <row r="1" spans="1:6" thickBot="1" x14ac:dyDescent="0.35">
      <c r="A1" s="280" t="s">
        <v>91</v>
      </c>
      <c r="B1" s="281"/>
      <c r="C1" s="281"/>
      <c r="D1" s="20" t="s">
        <v>15</v>
      </c>
      <c r="E1" s="21" t="s">
        <v>52</v>
      </c>
      <c r="F1" s="213"/>
    </row>
    <row r="2" spans="1:6" ht="28.2" thickBot="1" x14ac:dyDescent="0.35">
      <c r="A2" s="282" t="s">
        <v>49</v>
      </c>
      <c r="B2" s="283"/>
      <c r="C2" s="91" t="s">
        <v>14</v>
      </c>
      <c r="D2" s="93" t="s">
        <v>6</v>
      </c>
      <c r="E2" s="23" t="s">
        <v>53</v>
      </c>
      <c r="F2" s="213"/>
    </row>
    <row r="3" spans="1:6" ht="14.4" customHeight="1" x14ac:dyDescent="0.3">
      <c r="A3" s="24"/>
      <c r="B3" s="284" t="s">
        <v>28</v>
      </c>
      <c r="C3" s="279"/>
      <c r="D3" s="25">
        <f>IF(D2="February 2023",28,(IF(OR(D2="November 2022",D2="April 2023",D2="June 2023",D2="September 2023"),30,31)))</f>
        <v>31</v>
      </c>
      <c r="E3" s="26"/>
      <c r="F3" s="26"/>
    </row>
    <row r="4" spans="1:6" ht="14.4" x14ac:dyDescent="0.3">
      <c r="A4" s="27">
        <v>1</v>
      </c>
      <c r="B4" s="28" t="s">
        <v>29</v>
      </c>
      <c r="C4" s="92"/>
      <c r="D4" s="29"/>
      <c r="E4" s="30"/>
      <c r="F4" s="31"/>
    </row>
    <row r="5" spans="1:6" ht="14.4" x14ac:dyDescent="0.3">
      <c r="A5" s="32">
        <v>2</v>
      </c>
      <c r="B5" s="33" t="s">
        <v>40</v>
      </c>
      <c r="C5" s="92"/>
      <c r="D5" s="29"/>
      <c r="E5" s="30"/>
      <c r="F5" s="31"/>
    </row>
    <row r="6" spans="1:6" ht="27.6" x14ac:dyDescent="0.3">
      <c r="A6" s="34">
        <v>3</v>
      </c>
      <c r="B6" s="35" t="s">
        <v>42</v>
      </c>
      <c r="C6" s="36">
        <f>IF(C5&gt;C4,0,C4-C5)</f>
        <v>0</v>
      </c>
      <c r="D6" s="29"/>
      <c r="E6" s="30"/>
      <c r="F6" s="31"/>
    </row>
    <row r="7" spans="1:6" ht="14.4" x14ac:dyDescent="0.3">
      <c r="A7" s="37"/>
      <c r="B7" s="279" t="s">
        <v>0</v>
      </c>
      <c r="C7" s="285"/>
      <c r="D7" s="29"/>
      <c r="E7" s="38"/>
      <c r="F7" s="39"/>
    </row>
    <row r="8" spans="1:6" ht="14.4" x14ac:dyDescent="0.3">
      <c r="A8" s="40">
        <v>4</v>
      </c>
      <c r="B8" s="41" t="s">
        <v>17</v>
      </c>
      <c r="C8" s="94"/>
      <c r="D8" s="42"/>
      <c r="E8" s="43"/>
      <c r="F8" s="31"/>
    </row>
    <row r="9" spans="1:6" s="48" customFormat="1" ht="24.6" x14ac:dyDescent="0.3">
      <c r="A9" s="32">
        <v>5</v>
      </c>
      <c r="B9" s="44" t="s">
        <v>61</v>
      </c>
      <c r="C9" s="45">
        <f>SUM(C6+C8)</f>
        <v>0</v>
      </c>
      <c r="D9" s="46"/>
      <c r="E9" s="38"/>
      <c r="F9" s="47"/>
    </row>
    <row r="10" spans="1:6" ht="24.6" x14ac:dyDescent="0.3">
      <c r="A10" s="32">
        <v>6</v>
      </c>
      <c r="B10" s="44" t="s">
        <v>71</v>
      </c>
      <c r="C10" s="49">
        <f>SUM(C9*0.2)</f>
        <v>0</v>
      </c>
      <c r="D10" s="46"/>
      <c r="E10" s="38"/>
      <c r="F10" s="38"/>
    </row>
    <row r="11" spans="1:6" ht="24.6" x14ac:dyDescent="0.3">
      <c r="A11" s="50">
        <v>7</v>
      </c>
      <c r="B11" s="51" t="s">
        <v>43</v>
      </c>
      <c r="C11" s="49">
        <f>SUM(C9-C10)</f>
        <v>0</v>
      </c>
      <c r="D11" s="46"/>
      <c r="E11" s="38"/>
      <c r="F11" s="38"/>
    </row>
    <row r="12" spans="1:6" ht="14.4" x14ac:dyDescent="0.3">
      <c r="A12" s="52"/>
      <c r="B12" s="286" t="s">
        <v>1</v>
      </c>
      <c r="C12" s="286"/>
      <c r="D12" s="29"/>
      <c r="E12" s="38"/>
      <c r="F12" s="39"/>
    </row>
    <row r="13" spans="1:6" thickBot="1" x14ac:dyDescent="0.35">
      <c r="A13" s="40">
        <v>8</v>
      </c>
      <c r="B13" s="53" t="s">
        <v>18</v>
      </c>
      <c r="C13" s="95"/>
      <c r="D13" s="54"/>
      <c r="E13" s="38"/>
      <c r="F13" s="55"/>
    </row>
    <row r="14" spans="1:6" ht="25.2" thickBot="1" x14ac:dyDescent="0.35">
      <c r="A14" s="56">
        <v>9</v>
      </c>
      <c r="B14" s="57" t="s">
        <v>69</v>
      </c>
      <c r="C14" s="58">
        <f>SUM(C11+C13)</f>
        <v>0</v>
      </c>
      <c r="D14" s="29"/>
      <c r="E14" s="59"/>
      <c r="F14" s="47"/>
    </row>
    <row r="15" spans="1:6" ht="18.75" customHeight="1" x14ac:dyDescent="0.3">
      <c r="A15" s="37"/>
      <c r="B15" s="279" t="s">
        <v>7</v>
      </c>
      <c r="C15" s="279"/>
      <c r="D15" s="29"/>
      <c r="E15" s="43"/>
      <c r="F15" s="31"/>
    </row>
    <row r="16" spans="1:6" ht="14.4" x14ac:dyDescent="0.3">
      <c r="A16" s="60">
        <v>10</v>
      </c>
      <c r="B16" s="53" t="s">
        <v>41</v>
      </c>
      <c r="C16" s="95"/>
      <c r="D16" s="54"/>
      <c r="E16" s="38"/>
      <c r="F16" s="47"/>
    </row>
    <row r="17" spans="1:6" thickBot="1" x14ac:dyDescent="0.35">
      <c r="A17" s="61"/>
      <c r="B17" s="285" t="s">
        <v>2</v>
      </c>
      <c r="C17" s="285"/>
      <c r="D17" s="29"/>
      <c r="E17" s="59"/>
      <c r="F17" s="47"/>
    </row>
    <row r="18" spans="1:6" thickBot="1" x14ac:dyDescent="0.35">
      <c r="A18" s="62">
        <v>11</v>
      </c>
      <c r="B18" s="63" t="s">
        <v>44</v>
      </c>
      <c r="C18" s="96" t="s">
        <v>12</v>
      </c>
      <c r="D18" s="64"/>
      <c r="E18" s="38"/>
      <c r="F18" s="38"/>
    </row>
    <row r="19" spans="1:6" ht="16.5" customHeight="1" x14ac:dyDescent="0.3">
      <c r="A19" s="37"/>
      <c r="B19" s="279" t="s">
        <v>8</v>
      </c>
      <c r="C19" s="279"/>
      <c r="D19" s="65"/>
      <c r="E19" s="38"/>
      <c r="F19" s="38"/>
    </row>
    <row r="20" spans="1:6" ht="14.4" x14ac:dyDescent="0.3">
      <c r="A20" s="40">
        <v>12</v>
      </c>
      <c r="B20" s="53" t="s">
        <v>24</v>
      </c>
      <c r="C20" s="97"/>
      <c r="D20" s="66"/>
      <c r="E20" s="38"/>
      <c r="F20" s="67"/>
    </row>
    <row r="21" spans="1:6" ht="23.25" customHeight="1" x14ac:dyDescent="0.3">
      <c r="A21" s="68">
        <v>13</v>
      </c>
      <c r="B21" s="69" t="s">
        <v>25</v>
      </c>
      <c r="C21" s="70">
        <f>IF(C2="Select", "Elderly or Disabled?",(IF(C2="No",0,IF(C20&lt;35,0,IF(AND(C20&gt;=35.01,C20&lt;=200),165,C20-35)))))</f>
        <v>0</v>
      </c>
      <c r="D21" s="71"/>
      <c r="E21" s="38"/>
      <c r="F21" s="90"/>
    </row>
    <row r="22" spans="1:6" ht="15" customHeight="1" x14ac:dyDescent="0.3">
      <c r="A22" s="52"/>
      <c r="B22" s="286" t="s">
        <v>50</v>
      </c>
      <c r="C22" s="286"/>
      <c r="D22" s="29"/>
      <c r="E22" s="72"/>
      <c r="F22" s="72"/>
    </row>
    <row r="23" spans="1:6" thickBot="1" x14ac:dyDescent="0.35">
      <c r="A23" s="40">
        <v>14</v>
      </c>
      <c r="B23" s="73" t="s">
        <v>51</v>
      </c>
      <c r="C23" s="98"/>
      <c r="D23" s="54"/>
      <c r="E23" s="72"/>
      <c r="F23" s="72"/>
    </row>
    <row r="24" spans="1:6" ht="28.2" thickBot="1" x14ac:dyDescent="0.35">
      <c r="A24" s="56">
        <v>15</v>
      </c>
      <c r="B24" s="74" t="s">
        <v>60</v>
      </c>
      <c r="C24" s="75" t="str">
        <f>IF(C18="Select", "Standard Deduction?",(IF((C14-C16-C18-C21-C23)&lt;=0, 0, C14-C16-C18-C21-C23)))</f>
        <v>Standard Deduction?</v>
      </c>
      <c r="D24" s="289"/>
      <c r="E24" s="290"/>
      <c r="F24" s="290"/>
    </row>
    <row r="25" spans="1:6" ht="16.5" customHeight="1" thickBot="1" x14ac:dyDescent="0.35">
      <c r="A25" s="76"/>
      <c r="B25" s="291" t="s">
        <v>11</v>
      </c>
      <c r="C25" s="291"/>
      <c r="D25" s="292"/>
      <c r="E25" s="292"/>
      <c r="F25" s="292"/>
    </row>
    <row r="26" spans="1:6" thickBot="1" x14ac:dyDescent="0.35">
      <c r="A26" s="62">
        <v>16</v>
      </c>
      <c r="B26" s="77" t="s">
        <v>26</v>
      </c>
      <c r="C26" s="96">
        <v>0</v>
      </c>
      <c r="D26" s="292"/>
      <c r="E26" s="292"/>
      <c r="F26" s="292"/>
    </row>
    <row r="27" spans="1:6" ht="17.25" customHeight="1" x14ac:dyDescent="0.3">
      <c r="A27" s="78"/>
      <c r="B27" s="293" t="s">
        <v>3</v>
      </c>
      <c r="C27" s="293"/>
      <c r="D27" s="294"/>
      <c r="E27" s="294"/>
      <c r="F27" s="246"/>
    </row>
    <row r="28" spans="1:6" thickBot="1" x14ac:dyDescent="0.35">
      <c r="A28" s="40">
        <v>17</v>
      </c>
      <c r="B28" s="53" t="s">
        <v>30</v>
      </c>
      <c r="C28" s="99"/>
      <c r="D28" s="79"/>
      <c r="E28" s="80"/>
      <c r="F28" s="246"/>
    </row>
    <row r="29" spans="1:6" thickBot="1" x14ac:dyDescent="0.35">
      <c r="A29" s="62">
        <v>18</v>
      </c>
      <c r="B29" s="81" t="s">
        <v>31</v>
      </c>
      <c r="C29" s="100">
        <v>0</v>
      </c>
      <c r="D29" s="295"/>
      <c r="E29" s="295"/>
      <c r="F29" s="295"/>
    </row>
    <row r="30" spans="1:6" ht="27.6" x14ac:dyDescent="0.3">
      <c r="A30" s="32">
        <v>19</v>
      </c>
      <c r="B30" s="53" t="s">
        <v>65</v>
      </c>
      <c r="C30" s="82">
        <f>IF(C26="Select","Homeless?",(IF(C29="Select","Utility?",SUM(C28:C29))))</f>
        <v>0</v>
      </c>
      <c r="D30" s="83"/>
      <c r="E30" s="38"/>
      <c r="F30" s="38"/>
    </row>
    <row r="31" spans="1:6" ht="24.6" x14ac:dyDescent="0.3">
      <c r="A31" s="32">
        <v>20</v>
      </c>
      <c r="B31" s="84" t="s">
        <v>68</v>
      </c>
      <c r="C31" s="49" t="e">
        <f>C24/2</f>
        <v>#VALUE!</v>
      </c>
      <c r="D31" s="296"/>
      <c r="E31" s="297"/>
      <c r="F31" s="297"/>
    </row>
    <row r="32" spans="1:6" ht="24.6" x14ac:dyDescent="0.3">
      <c r="A32" s="32">
        <v>21</v>
      </c>
      <c r="B32" s="84" t="s">
        <v>45</v>
      </c>
      <c r="C32" s="49" t="e">
        <f>IF(C31&gt;C30,0,(C30-C31))</f>
        <v>#VALUE!</v>
      </c>
      <c r="D32" s="79"/>
      <c r="E32" s="79"/>
      <c r="F32" s="79"/>
    </row>
    <row r="33" spans="1:6" ht="25.2" thickBot="1" x14ac:dyDescent="0.35">
      <c r="A33" s="85">
        <v>22</v>
      </c>
      <c r="B33" s="84" t="s">
        <v>89</v>
      </c>
      <c r="C33" s="188" t="e">
        <f>IF(C2="Select","Elderly or Disabled?",IF(AND(C26=166.81,C32&lt;166.81),166.81,IF(C2="Yes",C32,IF(C32&gt;=624,624,C32))))</f>
        <v>#VALUE!</v>
      </c>
      <c r="D33" s="79"/>
      <c r="E33" s="79"/>
      <c r="F33" s="79"/>
    </row>
    <row r="34" spans="1:6" ht="25.2" thickBot="1" x14ac:dyDescent="0.35">
      <c r="A34" s="56">
        <v>23</v>
      </c>
      <c r="B34" s="57" t="s">
        <v>64</v>
      </c>
      <c r="C34" s="189" t="e">
        <f>IF(AND(C26=166.81,C33&lt;166.81),C24-166.81,IF(C24&gt;C33,(C24-C33),0))</f>
        <v>#VALUE!</v>
      </c>
      <c r="D34" s="79"/>
      <c r="E34" s="79"/>
      <c r="F34" s="79"/>
    </row>
    <row r="35" spans="1:6" ht="17.25" customHeight="1" thickBot="1" x14ac:dyDescent="0.35">
      <c r="A35" s="298" t="s">
        <v>20</v>
      </c>
      <c r="B35" s="298"/>
      <c r="C35" s="298"/>
      <c r="D35" s="79"/>
      <c r="E35" s="79"/>
      <c r="F35" s="79"/>
    </row>
    <row r="36" spans="1:6" thickBot="1" x14ac:dyDescent="0.35">
      <c r="A36" s="86">
        <v>24</v>
      </c>
      <c r="B36" s="87" t="s">
        <v>4</v>
      </c>
      <c r="C36" s="190"/>
      <c r="D36" s="79"/>
      <c r="E36" s="79"/>
      <c r="F36" s="79"/>
    </row>
    <row r="37" spans="1:6" ht="14.4" x14ac:dyDescent="0.3">
      <c r="A37" s="32">
        <v>25</v>
      </c>
      <c r="B37" s="44" t="s">
        <v>19</v>
      </c>
      <c r="C37" s="191" t="str">
        <f>(IF(C36="","# of HH",(IF(C36=1,281,IF(C36=2,516,IF(C36=3,740,IF(C36=4,939,IF(C36=5,1116,IF(C36=6,1339,IF(C36=7,1480,IF(C36=8,1691,IF(C36&gt;8,((C36-8)*211)+1691))))))))))))</f>
        <v># of HH</v>
      </c>
      <c r="D37" s="79"/>
      <c r="E37" s="79"/>
      <c r="F37" s="79"/>
    </row>
    <row r="38" spans="1:6" ht="25.2" thickBot="1" x14ac:dyDescent="0.35">
      <c r="A38" s="32">
        <v>26</v>
      </c>
      <c r="B38" s="44" t="s">
        <v>92</v>
      </c>
      <c r="C38" s="278" t="e">
        <f>(C34*0.3)</f>
        <v>#VALUE!</v>
      </c>
      <c r="D38" s="79"/>
      <c r="E38" s="79"/>
      <c r="F38" s="79"/>
    </row>
    <row r="39" spans="1:6" ht="25.2" thickBot="1" x14ac:dyDescent="0.35">
      <c r="A39" s="56">
        <v>27</v>
      </c>
      <c r="B39" s="74" t="s">
        <v>76</v>
      </c>
      <c r="C39" s="189" t="e">
        <f>ROUNDDOWN(IF(C38&gt;C37,0,C37-C38),0)</f>
        <v>#VALUE!</v>
      </c>
      <c r="D39" s="79"/>
      <c r="E39" s="79"/>
      <c r="F39" s="79"/>
    </row>
    <row r="40" spans="1:6" thickBot="1" x14ac:dyDescent="0.35">
      <c r="A40" s="287" t="s">
        <v>5</v>
      </c>
      <c r="B40" s="288"/>
      <c r="C40" s="288"/>
      <c r="D40" s="79"/>
      <c r="E40" s="79"/>
      <c r="F40" s="79"/>
    </row>
    <row r="41" spans="1:6" thickBot="1" x14ac:dyDescent="0.35">
      <c r="A41" s="86">
        <v>28</v>
      </c>
      <c r="B41" s="77" t="s">
        <v>46</v>
      </c>
      <c r="C41" s="192"/>
      <c r="D41" s="79"/>
      <c r="E41" s="79"/>
      <c r="F41" s="79"/>
    </row>
    <row r="42" spans="1:6" ht="57.6" thickBot="1" x14ac:dyDescent="0.35">
      <c r="A42" s="88">
        <v>29</v>
      </c>
      <c r="B42" s="89" t="s">
        <v>73</v>
      </c>
      <c r="C42" s="193" t="str">
        <f>IF(C41="", "Date client applied?", (IF(D2="Select a Month", "Select Month",(IF(C41&lt;2,C39,ROUNDDOWN(((C39*(D3+1-(C41)))/D3),0))))))</f>
        <v>Date client applied?</v>
      </c>
      <c r="D42" s="79"/>
      <c r="E42" s="79"/>
      <c r="F42" s="79"/>
    </row>
    <row r="49" s="22" customFormat="1" ht="15" hidden="1" customHeight="1" x14ac:dyDescent="0.3"/>
    <row r="50" s="22" customFormat="1" ht="15" hidden="1" customHeight="1" x14ac:dyDescent="0.3"/>
    <row r="51" s="22" customFormat="1" ht="15" hidden="1" customHeight="1" x14ac:dyDescent="0.3"/>
    <row r="52" s="22" customFormat="1" ht="15" hidden="1" customHeight="1" x14ac:dyDescent="0.3"/>
    <row r="53" s="22" customFormat="1" ht="15" hidden="1" customHeight="1" x14ac:dyDescent="0.3"/>
    <row r="54" s="22" customFormat="1" ht="15" hidden="1" customHeight="1" x14ac:dyDescent="0.3"/>
  </sheetData>
  <sheetProtection selectLockedCells="1"/>
  <mergeCells count="18">
    <mergeCell ref="A40:C40"/>
    <mergeCell ref="B17:C17"/>
    <mergeCell ref="B19:C19"/>
    <mergeCell ref="B22:C22"/>
    <mergeCell ref="D24:F24"/>
    <mergeCell ref="B25:C25"/>
    <mergeCell ref="D25:F26"/>
    <mergeCell ref="B27:C27"/>
    <mergeCell ref="D27:E27"/>
    <mergeCell ref="D29:F29"/>
    <mergeCell ref="D31:F31"/>
    <mergeCell ref="A35:C35"/>
    <mergeCell ref="B15:C15"/>
    <mergeCell ref="A1:C1"/>
    <mergeCell ref="A2:B2"/>
    <mergeCell ref="B3:C3"/>
    <mergeCell ref="B7:C7"/>
    <mergeCell ref="B12:C12"/>
  </mergeCells>
  <dataValidations xWindow="527" yWindow="391" count="13">
    <dataValidation allowBlank="1" showInputMessage="1" showErrorMessage="1" promptTitle="Housing Expenses" prompt="Household's allowable housing expenses for the household, excluding any utility expenses. This may include rent, mortgage, HOA or owner's insurance, among other allowable expenses._x000a__x000a_Remember to prorate the expenses of ineligible HH members as applicable_x000a__x000a_" sqref="C28" xr:uid="{D04546CA-3BE8-4903-9DBD-6FDAA913CBBA}"/>
    <dataValidation allowBlank="1" showInputMessage="1" showErrorMessage="1" promptTitle="Eligible Household Members" prompt="Total number of people in the household who are eligible for SNAP_x000a__x000a_Remember: Only eligible households of 1 or 2 people qualify for $23 minimum allotments." sqref="C36" xr:uid="{D7366BBE-A76B-4AD5-8308-49188A508701}"/>
    <dataValidation allowBlank="1" showInputMessage="1" showErrorMessage="1" promptTitle="Date of Application" prompt="Enter the date of application. For example, if the application is dated the 15th, enter as 15. Entering 1 will yield the full month's allotment" sqref="C41" xr:uid="{350D3731-FD7A-4E6F-93E3-6ABF6E5C9379}"/>
    <dataValidation allowBlank="1" showInputMessage="1" showErrorMessage="1" promptTitle="Head of Household" prompt="Who is the Head of Household for this case?" sqref="F2" xr:uid="{092A0879-D7AE-4573-83FE-1AEE4B46AB5D}"/>
    <dataValidation allowBlank="1" showInputMessage="1" showErrorMessage="1" promptTitle="Case Number" prompt="What is the case number in CBMS?" sqref="F1" xr:uid="{67A83527-ED7E-4B5B-B388-07D201CF7B0D}"/>
    <dataValidation allowBlank="1" showInputMessage="1" showErrorMessage="1" promptTitle="Child Care Costs" prompt="Household allowable child care expenses_x000a__x000a_Remember to manually prorate the expenses of ineligible HH members as applicable." sqref="C23" xr:uid="{B0F7E6D2-6C7E-4654-AEB4-4D5F4945D6AE}"/>
    <dataValidation allowBlank="1" showInputMessage="1" showErrorMessage="1" promptTitle="Actual Medical Expenses" prompt="All allowable medical expenses for each household member who has a disability or is aged 60 or over. Line 13 will calculate how much to apply based on the following:_x000a_$0-$35 = $0 deduction _x000a_$35.01-$200 = $165 SMED_x000a_$200.01+ = Actuals - $35" sqref="C20" xr:uid="{48130CFA-60BC-4F7C-A14F-41E918A98EA9}"/>
    <dataValidation allowBlank="1" showInputMessage="1" showErrorMessage="1" promptTitle="Child Support Payments" prompt="Legally obligated and paid child support._x000a__x000a_Remember to manually prorate the expenses of ineligible HH members as applicable." sqref="C16" xr:uid="{847F23BD-143D-4614-81B1-AABA1AE70202}"/>
    <dataValidation allowBlank="1" showInputMessage="1" showErrorMessage="1" promptTitle="Self-Employment Expenses" prompt="All allowable self-employment expenses" sqref="C5" xr:uid="{A1B1D30C-1338-42EC-8597-BA1E3C8E0B0D}"/>
    <dataValidation allowBlank="1" showInputMessage="1" showErrorMessage="1" promptTitle="Gross Self-Employment Income" prompt="All household self-employment income_x000a__x000a_Remember to manually prorate the income and expenses of ineligible HH members as applicable." sqref="C4" xr:uid="{A0D8607D-6678-4FFC-A9E6-2EEABB2C2ED4}"/>
    <dataValidation allowBlank="1" showErrorMessage="1" promptTitle="Excess Medical Deduction" prompt="$0-$35 = $0 deduction _x000a_$35.01-$200 = $165 SMED_x000a_$200.01+ = Actuals - $35" sqref="C21" xr:uid="{A46FC792-ECCE-4A00-911B-4411FA299713}"/>
    <dataValidation allowBlank="1" showInputMessage="1" showErrorMessage="1" promptTitle="Gross Employment Income" prompt="All household earned income which is not self-employment._x000a__x000a_Remember to manually prorate the income of ineligible HH members as applicable." sqref="C8" xr:uid="{DAE09A67-8CBF-4D68-9B52-F9E7E169520B}"/>
    <dataValidation allowBlank="1" showInputMessage="1" showErrorMessage="1" promptTitle="Total Unearned Income" prompt="All household unearned income. _x000a__x000a_Remember to manually prorate the income of ineligible HH members as applicable." sqref="C13" xr:uid="{668673E7-08F5-47A9-91C6-204AF45F3F66}"/>
  </dataValidations>
  <pageMargins left="0.7" right="0.7" top="0.75" bottom="0.39874999999999999" header="0.3" footer="0.2175"/>
  <pageSetup scale="86" orientation="portrait" r:id="rId1"/>
  <headerFooter>
    <oddHeader>&amp;R&amp;G</oddHeader>
    <oddFooter>&amp;LFS-3C FFY 2022</oddFooter>
  </headerFooter>
  <drawing r:id="rId2"/>
  <legacyDrawingHF r:id="rId3"/>
  <extLst>
    <ext xmlns:x14="http://schemas.microsoft.com/office/spreadsheetml/2009/9/main" uri="{CCE6A557-97BC-4b89-ADB6-D9C93CAAB3DF}">
      <x14:dataValidations xmlns:xm="http://schemas.microsoft.com/office/excel/2006/main" xWindow="527" yWindow="391" count="5">
        <x14:dataValidation type="list" allowBlank="1" showInputMessage="1" showErrorMessage="1" promptTitle="Month" prompt="For which month are benefits being calculated?" xr:uid="{23344FD8-97E6-42CC-AF61-C7CC7B814F4D}">
          <x14:formula1>
            <xm:f>Data!$A$4:$A$16</xm:f>
          </x14:formula1>
          <xm:sqref>D2</xm:sqref>
        </x14:dataValidation>
        <x14:dataValidation type="list" allowBlank="1" showInputMessage="1" showErrorMessage="1" promptTitle="Homeless Shelter Deduction" prompt="Households that are homeless and pay shelter costs can receive the homeless shelter deduction. Select 0 if not applying this deduction to the household._x000a__x000a_If selected, no other shelter costs will be included in calculations." xr:uid="{8B104BE3-3387-491E-BFF8-00EC4AE5E71F}">
          <x14:formula1>
            <xm:f>Data!$E$4:$E$6</xm:f>
          </x14:formula1>
          <xm:sqref>C26</xm:sqref>
        </x14:dataValidation>
        <x14:dataValidation type="list" allowBlank="1" showInputMessage="1" showErrorMessage="1" promptTitle="Elderly or Disabled Household" prompt="If any member of the household is considered disabled according to SNAP regulations or is aged 60 years or older, select YES. Otherwise, select NO" xr:uid="{8D717655-4D9A-4CBF-A528-E0FFE72F067F}">
          <x14:formula1>
            <xm:f>Data!$D$4:$D$6</xm:f>
          </x14:formula1>
          <xm:sqref>C2</xm:sqref>
        </x14:dataValidation>
        <x14:dataValidation type="list" allowBlank="1" showInputMessage="1" showErrorMessage="1" promptTitle="Utility Allowance" prompt="Heating/Cooling Utility Allowance (HCUA)= $531_x000a_Basic Utility Allowance (BUA) = $338_x000a_One Utility Allowance (OUA) = $64_x000a_Phone only = $86" xr:uid="{20DA8CFD-3B67-4E11-A25D-BF42CB821FD3}">
          <x14:formula1>
            <xm:f>Data!$C$4:$C$9</xm:f>
          </x14:formula1>
          <xm:sqref>C29</xm:sqref>
        </x14:dataValidation>
        <x14:dataValidation type="list" allowBlank="1" showInputMessage="1" showErrorMessage="1" promptTitle="Standard Deduction" prompt="1-4 Household members = $193_x000a_5 Household members = $225_x000a_6+ Household members = $258" xr:uid="{A84AC7AB-B8FC-45AA-931E-8EE6ADE698CC}">
          <x14:formula1>
            <xm:f>Data!$B$4:$B$7</xm:f>
          </x14:formula1>
          <xm:sqref>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3EC20-867F-4491-8E8F-6005C1252371}">
  <sheetPr>
    <pageSetUpPr fitToPage="1"/>
  </sheetPr>
  <dimension ref="A1:XFC42"/>
  <sheetViews>
    <sheetView showGridLines="0" topLeftCell="A4" zoomScaleNormal="100" workbookViewId="0">
      <selection activeCell="E11" sqref="E11"/>
    </sheetView>
  </sheetViews>
  <sheetFormatPr defaultColWidth="0" defaultRowHeight="15" customHeight="1" zeroHeight="1" x14ac:dyDescent="0.3"/>
  <cols>
    <col min="1" max="1" width="4.44140625" style="104" bestFit="1" customWidth="1"/>
    <col min="2" max="2" width="31.109375" style="104" customWidth="1"/>
    <col min="3" max="3" width="12.109375" style="104" customWidth="1"/>
    <col min="4" max="4" width="17" style="104" customWidth="1"/>
    <col min="5" max="5" width="13.109375" style="104" customWidth="1"/>
    <col min="6" max="6" width="26.33203125" style="104" customWidth="1"/>
    <col min="7" max="16383" width="9.109375" style="104" hidden="1"/>
    <col min="16384" max="16384" width="0.33203125" style="104" customWidth="1"/>
  </cols>
  <sheetData>
    <row r="1" spans="1:6" ht="15.6" thickTop="1" thickBot="1" x14ac:dyDescent="0.35">
      <c r="A1" s="300" t="s">
        <v>91</v>
      </c>
      <c r="B1" s="301"/>
      <c r="C1" s="302"/>
      <c r="D1" s="211" t="s">
        <v>15</v>
      </c>
      <c r="E1" s="208" t="s">
        <v>52</v>
      </c>
      <c r="F1" s="222">
        <f>'FS-3C FFY 2023'!F1</f>
        <v>0</v>
      </c>
    </row>
    <row r="2" spans="1:6" ht="28.8" thickTop="1" thickBot="1" x14ac:dyDescent="0.35">
      <c r="A2" s="303" t="s">
        <v>49</v>
      </c>
      <c r="B2" s="304"/>
      <c r="C2" s="223" t="str">
        <f>'FS-3C FFY 2023'!C2</f>
        <v>No</v>
      </c>
      <c r="D2" s="224" t="str">
        <f>'FS-3C FFY 2023'!D2</f>
        <v>Select a Month</v>
      </c>
      <c r="E2" s="209" t="s">
        <v>53</v>
      </c>
      <c r="F2" s="225">
        <f>'FS-3C FFY 2023'!F2</f>
        <v>0</v>
      </c>
    </row>
    <row r="3" spans="1:6" thickTop="1" x14ac:dyDescent="0.3">
      <c r="A3" s="212"/>
      <c r="B3" s="305" t="s">
        <v>28</v>
      </c>
      <c r="C3" s="306"/>
      <c r="D3" s="210">
        <f>IF(D2="February 2022",28,(IF(OR(D2="November 2021",D2="April 2022",D2="June 2022",D2="September 2022"),30,31)))</f>
        <v>31</v>
      </c>
      <c r="E3" s="105"/>
      <c r="F3" s="105"/>
    </row>
    <row r="4" spans="1:6" ht="14.4" x14ac:dyDescent="0.3">
      <c r="A4" s="106">
        <v>1</v>
      </c>
      <c r="B4" s="107" t="s">
        <v>29</v>
      </c>
      <c r="C4" s="116">
        <f>'FS-3C FFY 2023'!C4</f>
        <v>0</v>
      </c>
      <c r="D4" s="109"/>
      <c r="E4" s="110"/>
      <c r="F4" s="111"/>
    </row>
    <row r="5" spans="1:6" ht="14.4" x14ac:dyDescent="0.3">
      <c r="A5" s="112">
        <v>2</v>
      </c>
      <c r="B5" s="113" t="s">
        <v>40</v>
      </c>
      <c r="C5" s="116">
        <f>'FS-3C FFY 2023'!C5</f>
        <v>0</v>
      </c>
      <c r="D5" s="109"/>
      <c r="E5" s="110"/>
      <c r="F5" s="111"/>
    </row>
    <row r="6" spans="1:6" ht="27.6" x14ac:dyDescent="0.3">
      <c r="A6" s="114">
        <v>3</v>
      </c>
      <c r="B6" s="115" t="s">
        <v>47</v>
      </c>
      <c r="C6" s="116">
        <f>'FS-3C FFY 2023'!C6</f>
        <v>0</v>
      </c>
      <c r="D6" s="109"/>
      <c r="E6" s="110"/>
      <c r="F6" s="111"/>
    </row>
    <row r="7" spans="1:6" ht="14.4" x14ac:dyDescent="0.3">
      <c r="A7" s="117"/>
      <c r="B7" s="299" t="s">
        <v>0</v>
      </c>
      <c r="C7" s="307"/>
      <c r="D7" s="109"/>
      <c r="E7" s="118"/>
      <c r="F7" s="119"/>
    </row>
    <row r="8" spans="1:6" ht="14.4" x14ac:dyDescent="0.3">
      <c r="A8" s="120">
        <v>4</v>
      </c>
      <c r="B8" s="121" t="s">
        <v>17</v>
      </c>
      <c r="C8" s="226">
        <f>'FS-3C FFY 2023'!C8</f>
        <v>0</v>
      </c>
      <c r="D8" s="122"/>
      <c r="E8" s="123"/>
      <c r="F8" s="111"/>
    </row>
    <row r="9" spans="1:6" s="128" customFormat="1" ht="24.6" x14ac:dyDescent="0.3">
      <c r="A9" s="112">
        <v>5</v>
      </c>
      <c r="B9" s="124" t="s">
        <v>61</v>
      </c>
      <c r="C9" s="125">
        <f>'FS-3C FFY 2023'!C9</f>
        <v>0</v>
      </c>
      <c r="D9" s="126"/>
      <c r="E9" s="118"/>
      <c r="F9" s="127"/>
    </row>
    <row r="10" spans="1:6" ht="24.6" x14ac:dyDescent="0.3">
      <c r="A10" s="112">
        <v>6</v>
      </c>
      <c r="B10" s="124" t="s">
        <v>71</v>
      </c>
      <c r="C10" s="129">
        <f>'FS-3C FFY 2023'!C10</f>
        <v>0</v>
      </c>
      <c r="D10" s="126"/>
      <c r="E10" s="118"/>
      <c r="F10" s="118"/>
    </row>
    <row r="11" spans="1:6" ht="24.6" x14ac:dyDescent="0.3">
      <c r="A11" s="130">
        <v>7</v>
      </c>
      <c r="B11" s="131" t="s">
        <v>43</v>
      </c>
      <c r="C11" s="129">
        <f>'FS-3C FFY 2023'!C11</f>
        <v>0</v>
      </c>
      <c r="D11" s="126"/>
      <c r="E11" s="118"/>
      <c r="F11" s="118"/>
    </row>
    <row r="12" spans="1:6" ht="14.4" x14ac:dyDescent="0.3">
      <c r="A12" s="132"/>
      <c r="B12" s="308" t="s">
        <v>1</v>
      </c>
      <c r="C12" s="308"/>
      <c r="D12" s="109"/>
      <c r="E12" s="118"/>
      <c r="F12" s="119"/>
    </row>
    <row r="13" spans="1:6" thickBot="1" x14ac:dyDescent="0.35">
      <c r="A13" s="120">
        <v>8</v>
      </c>
      <c r="B13" s="133" t="s">
        <v>18</v>
      </c>
      <c r="C13" s="227">
        <f>'FS-3C FFY 2023'!C13</f>
        <v>0</v>
      </c>
      <c r="D13" s="135"/>
      <c r="E13" s="118"/>
      <c r="F13" s="136"/>
    </row>
    <row r="14" spans="1:6" ht="25.2" thickBot="1" x14ac:dyDescent="0.35">
      <c r="A14" s="137">
        <v>9</v>
      </c>
      <c r="B14" s="138" t="s">
        <v>70</v>
      </c>
      <c r="C14" s="139">
        <f>'FS-3C FFY 2023'!C14</f>
        <v>0</v>
      </c>
      <c r="D14" s="109"/>
      <c r="E14" s="140"/>
      <c r="F14" s="127"/>
    </row>
    <row r="15" spans="1:6" ht="18.75" customHeight="1" x14ac:dyDescent="0.3">
      <c r="A15" s="117"/>
      <c r="B15" s="299" t="s">
        <v>7</v>
      </c>
      <c r="C15" s="299"/>
      <c r="D15" s="109"/>
      <c r="E15" s="123"/>
      <c r="F15" s="111"/>
    </row>
    <row r="16" spans="1:6" ht="14.4" x14ac:dyDescent="0.3">
      <c r="A16" s="141">
        <v>10</v>
      </c>
      <c r="B16" s="133" t="s">
        <v>41</v>
      </c>
      <c r="C16" s="227">
        <f>'FS-3C FFY 2023'!C16</f>
        <v>0</v>
      </c>
      <c r="D16" s="135"/>
      <c r="E16" s="118"/>
      <c r="F16" s="127"/>
    </row>
    <row r="17" spans="1:6" thickBot="1" x14ac:dyDescent="0.35">
      <c r="A17" s="142"/>
      <c r="B17" s="307" t="s">
        <v>2</v>
      </c>
      <c r="C17" s="307"/>
      <c r="D17" s="109"/>
      <c r="E17" s="140"/>
      <c r="F17" s="127"/>
    </row>
    <row r="18" spans="1:6" ht="15.6" thickTop="1" thickBot="1" x14ac:dyDescent="0.35">
      <c r="A18" s="201">
        <v>11</v>
      </c>
      <c r="B18" s="202" t="s">
        <v>44</v>
      </c>
      <c r="C18" s="228" t="str">
        <f>'FS-3C FFY 2023'!C18</f>
        <v>Select</v>
      </c>
      <c r="D18" s="207"/>
      <c r="E18" s="118"/>
      <c r="F18" s="118"/>
    </row>
    <row r="19" spans="1:6" ht="16.5" customHeight="1" thickTop="1" x14ac:dyDescent="0.3">
      <c r="A19" s="206"/>
      <c r="B19" s="306" t="s">
        <v>8</v>
      </c>
      <c r="C19" s="306"/>
      <c r="D19" s="143"/>
      <c r="E19" s="118"/>
      <c r="F19" s="118"/>
    </row>
    <row r="20" spans="1:6" ht="14.4" x14ac:dyDescent="0.3">
      <c r="A20" s="120">
        <v>12</v>
      </c>
      <c r="B20" s="133" t="s">
        <v>24</v>
      </c>
      <c r="C20" s="145">
        <f>'FS-3C FFY 2023'!C20</f>
        <v>0</v>
      </c>
      <c r="D20" s="101"/>
      <c r="E20" s="118"/>
      <c r="F20" s="186"/>
    </row>
    <row r="21" spans="1:6" ht="25.5" customHeight="1" x14ac:dyDescent="0.3">
      <c r="A21" s="102">
        <v>13</v>
      </c>
      <c r="B21" s="103" t="s">
        <v>25</v>
      </c>
      <c r="C21" s="145" t="str">
        <f>'FS-3C FFY 2023'!C24</f>
        <v>Standard Deduction?</v>
      </c>
      <c r="D21" s="146"/>
      <c r="E21" s="118"/>
      <c r="F21" s="186"/>
    </row>
    <row r="22" spans="1:6" ht="15" customHeight="1" x14ac:dyDescent="0.3">
      <c r="A22" s="132"/>
      <c r="B22" s="308" t="s">
        <v>50</v>
      </c>
      <c r="C22" s="308"/>
      <c r="D22" s="109"/>
      <c r="E22" s="187"/>
      <c r="F22" s="187"/>
    </row>
    <row r="23" spans="1:6" thickBot="1" x14ac:dyDescent="0.35">
      <c r="A23" s="120">
        <v>14</v>
      </c>
      <c r="B23" s="147" t="s">
        <v>51</v>
      </c>
      <c r="C23" s="229">
        <f>'FS-3C FFY 2023'!C23</f>
        <v>0</v>
      </c>
      <c r="D23" s="135"/>
      <c r="E23" s="187"/>
      <c r="F23" s="187"/>
    </row>
    <row r="24" spans="1:6" ht="28.2" thickBot="1" x14ac:dyDescent="0.35">
      <c r="A24" s="221">
        <v>15</v>
      </c>
      <c r="B24" s="149" t="s">
        <v>62</v>
      </c>
      <c r="C24" s="150" t="str">
        <f>'FS-3C FFY 2023'!C24</f>
        <v>Standard Deduction?</v>
      </c>
      <c r="D24" s="311"/>
      <c r="E24" s="312"/>
      <c r="F24" s="312"/>
    </row>
    <row r="25" spans="1:6" ht="16.5" customHeight="1" thickBot="1" x14ac:dyDescent="0.35">
      <c r="A25" s="151"/>
      <c r="B25" s="313" t="s">
        <v>11</v>
      </c>
      <c r="C25" s="313"/>
      <c r="D25" s="314"/>
      <c r="E25" s="314"/>
      <c r="F25" s="314"/>
    </row>
    <row r="26" spans="1:6" ht="15.6" thickTop="1" thickBot="1" x14ac:dyDescent="0.35">
      <c r="A26" s="204">
        <v>16</v>
      </c>
      <c r="B26" s="205" t="s">
        <v>26</v>
      </c>
      <c r="C26" s="230">
        <f>'FS-3C FFY 2023'!C26</f>
        <v>0</v>
      </c>
      <c r="D26" s="314"/>
      <c r="E26" s="314"/>
      <c r="F26" s="314"/>
    </row>
    <row r="27" spans="1:6" ht="17.25" customHeight="1" thickTop="1" x14ac:dyDescent="0.3">
      <c r="A27" s="203"/>
      <c r="B27" s="315" t="s">
        <v>3</v>
      </c>
      <c r="C27" s="315"/>
      <c r="D27" s="316"/>
      <c r="E27" s="316"/>
      <c r="F27" s="186"/>
    </row>
    <row r="28" spans="1:6" thickBot="1" x14ac:dyDescent="0.35">
      <c r="A28" s="120">
        <v>17</v>
      </c>
      <c r="B28" s="133" t="s">
        <v>30</v>
      </c>
      <c r="C28" s="231">
        <f>'FS-3C FFY 2023'!C28</f>
        <v>0</v>
      </c>
      <c r="D28" s="153"/>
      <c r="E28" s="185"/>
      <c r="F28" s="186"/>
    </row>
    <row r="29" spans="1:6" ht="15.6" thickTop="1" thickBot="1" x14ac:dyDescent="0.35">
      <c r="A29" s="201">
        <v>18</v>
      </c>
      <c r="B29" s="202" t="s">
        <v>31</v>
      </c>
      <c r="C29" s="232">
        <f>'FS-3C FFY 2023'!C29</f>
        <v>0</v>
      </c>
      <c r="D29" s="317"/>
      <c r="E29" s="318"/>
      <c r="F29" s="318"/>
    </row>
    <row r="30" spans="1:6" ht="28.2" thickTop="1" x14ac:dyDescent="0.3">
      <c r="A30" s="198">
        <v>19</v>
      </c>
      <c r="B30" s="202" t="s">
        <v>65</v>
      </c>
      <c r="C30" s="233">
        <f>'FS-3C FFY 2023'!C30</f>
        <v>0</v>
      </c>
      <c r="D30" s="101"/>
      <c r="E30" s="118"/>
      <c r="F30" s="118"/>
    </row>
    <row r="31" spans="1:6" ht="24.6" x14ac:dyDescent="0.3">
      <c r="A31" s="112">
        <v>20</v>
      </c>
      <c r="B31" s="154" t="s">
        <v>67</v>
      </c>
      <c r="C31" s="234" t="e">
        <f>'FS-3C FFY 2023'!C31</f>
        <v>#VALUE!</v>
      </c>
      <c r="D31" s="319"/>
      <c r="E31" s="320"/>
      <c r="F31" s="320"/>
    </row>
    <row r="32" spans="1:6" ht="24.6" x14ac:dyDescent="0.3">
      <c r="A32" s="112">
        <v>21</v>
      </c>
      <c r="B32" s="154" t="s">
        <v>45</v>
      </c>
      <c r="C32" s="234" t="e">
        <f>'FS-3C FFY 2023'!C32</f>
        <v>#VALUE!</v>
      </c>
      <c r="D32" s="153"/>
      <c r="E32" s="153"/>
      <c r="F32" s="153"/>
    </row>
    <row r="33" spans="1:6" ht="25.2" thickBot="1" x14ac:dyDescent="0.35">
      <c r="A33" s="155">
        <v>22</v>
      </c>
      <c r="B33" s="154" t="s">
        <v>63</v>
      </c>
      <c r="C33" s="231" t="e">
        <f>'FS-3C FFY 2023'!C33</f>
        <v>#VALUE!</v>
      </c>
      <c r="D33" s="153"/>
      <c r="E33" s="153"/>
      <c r="F33" s="153"/>
    </row>
    <row r="34" spans="1:6" ht="25.8" thickTop="1" thickBot="1" x14ac:dyDescent="0.35">
      <c r="A34" s="221">
        <v>23</v>
      </c>
      <c r="B34" s="138" t="s">
        <v>64</v>
      </c>
      <c r="C34" s="235" t="e">
        <f>'FS-3C FFY 2023'!C34</f>
        <v>#VALUE!</v>
      </c>
      <c r="D34" s="196"/>
      <c r="E34" s="153"/>
      <c r="F34" s="153"/>
    </row>
    <row r="35" spans="1:6" ht="17.25" customHeight="1" thickBot="1" x14ac:dyDescent="0.35">
      <c r="A35" s="321" t="s">
        <v>20</v>
      </c>
      <c r="B35" s="321"/>
      <c r="C35" s="321"/>
      <c r="D35" s="153"/>
      <c r="E35" s="153"/>
      <c r="F35" s="153"/>
    </row>
    <row r="36" spans="1:6" ht="15.6" thickTop="1" thickBot="1" x14ac:dyDescent="0.35">
      <c r="A36" s="199">
        <v>24</v>
      </c>
      <c r="B36" s="197" t="s">
        <v>4</v>
      </c>
      <c r="C36" s="236">
        <f>'FS-3C FFY 2023'!C36</f>
        <v>0</v>
      </c>
      <c r="D36" s="196"/>
      <c r="E36" s="153"/>
      <c r="F36" s="153"/>
    </row>
    <row r="37" spans="1:6" thickTop="1" x14ac:dyDescent="0.3">
      <c r="A37" s="198">
        <v>25</v>
      </c>
      <c r="B37" s="124" t="s">
        <v>19</v>
      </c>
      <c r="C37" s="247" t="str">
        <f>'FS-3C FFY 2023'!C37</f>
        <v># of HH</v>
      </c>
      <c r="D37" s="217"/>
      <c r="E37" s="153"/>
      <c r="F37" s="153"/>
    </row>
    <row r="38" spans="1:6" ht="25.2" thickBot="1" x14ac:dyDescent="0.35">
      <c r="A38" s="218">
        <v>26</v>
      </c>
      <c r="B38" s="44" t="s">
        <v>92</v>
      </c>
      <c r="C38" s="249" t="e">
        <f>'FS-3C FFY 2023'!C38</f>
        <v>#VALUE!</v>
      </c>
      <c r="D38" s="153"/>
      <c r="E38" s="153"/>
      <c r="F38" s="153"/>
    </row>
    <row r="39" spans="1:6" ht="25.8" thickTop="1" thickBot="1" x14ac:dyDescent="0.35">
      <c r="A39" s="219">
        <v>27</v>
      </c>
      <c r="B39" s="74" t="s">
        <v>76</v>
      </c>
      <c r="C39" s="248" t="e">
        <f>'FS-3C FFY 2023'!C39</f>
        <v>#VALUE!</v>
      </c>
      <c r="D39" s="153"/>
      <c r="E39" s="153"/>
      <c r="F39" s="153"/>
    </row>
    <row r="40" spans="1:6" thickBot="1" x14ac:dyDescent="0.35">
      <c r="A40" s="309" t="s">
        <v>5</v>
      </c>
      <c r="B40" s="310"/>
      <c r="C40" s="310"/>
      <c r="D40" s="153"/>
      <c r="E40" s="153"/>
      <c r="F40" s="153"/>
    </row>
    <row r="41" spans="1:6" ht="15.6" thickTop="1" thickBot="1" x14ac:dyDescent="0.35">
      <c r="A41" s="200">
        <v>28</v>
      </c>
      <c r="B41" s="194" t="s">
        <v>48</v>
      </c>
      <c r="C41" s="237">
        <f>'FS-3C FFY 2023'!C41</f>
        <v>0</v>
      </c>
      <c r="D41" s="196"/>
      <c r="E41" s="153"/>
      <c r="F41" s="153"/>
    </row>
    <row r="42" spans="1:6" ht="59.4" thickTop="1" thickBot="1" x14ac:dyDescent="0.35">
      <c r="A42" s="220">
        <v>29</v>
      </c>
      <c r="B42" s="195" t="s">
        <v>74</v>
      </c>
      <c r="C42" s="238" t="str">
        <f>'FS-3C FFY 2023'!C42</f>
        <v>Date client applied?</v>
      </c>
      <c r="D42" s="153"/>
      <c r="E42" s="153"/>
      <c r="F42" s="153"/>
    </row>
  </sheetData>
  <sheetProtection algorithmName="SHA-512" hashValue="of2MZ5iqydrDaUQPwC79cOZmIgLkBxQBOM8TsxM9Si/GPa08kTpBDFa0AAELKPBwDp9PZzpPRppemjYQg3sN+A==" saltValue="eLl7sT87tAN2NV71DmDI4A==" spinCount="100000" sheet="1" selectLockedCells="1"/>
  <mergeCells count="18">
    <mergeCell ref="A40:C40"/>
    <mergeCell ref="B17:C17"/>
    <mergeCell ref="B19:C19"/>
    <mergeCell ref="B22:C22"/>
    <mergeCell ref="D24:F24"/>
    <mergeCell ref="B25:C25"/>
    <mergeCell ref="D25:F26"/>
    <mergeCell ref="B27:C27"/>
    <mergeCell ref="D27:E27"/>
    <mergeCell ref="D29:F29"/>
    <mergeCell ref="D31:F31"/>
    <mergeCell ref="A35:C35"/>
    <mergeCell ref="B15:C15"/>
    <mergeCell ref="A1:C1"/>
    <mergeCell ref="A2:B2"/>
    <mergeCell ref="B3:C3"/>
    <mergeCell ref="B7:C7"/>
    <mergeCell ref="B12:C12"/>
  </mergeCells>
  <dataValidations count="1">
    <dataValidation allowBlank="1" showErrorMessage="1" sqref="A1:A1048576 C1:XFD1048576 B1:B37 B40:B1048576" xr:uid="{B23244F0-144F-4631-8F83-B9DCC9F580CA}"/>
  </dataValidations>
  <pageMargins left="0.7" right="0.7" top="0.75" bottom="0.39874999999999999" header="0.3" footer="0.2175"/>
  <pageSetup scale="86" orientation="portrait" r:id="rId1"/>
  <headerFooter>
    <oddHeader>&amp;R&amp;G</oddHeader>
    <oddFooter>&amp;LFS-3C FFY 2022</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2BB1E-0FF4-445C-93A5-B5AE9BC8725D}">
  <sheetPr>
    <pageSetUpPr fitToPage="1"/>
  </sheetPr>
  <dimension ref="A1:XFC42"/>
  <sheetViews>
    <sheetView showGridLines="0" topLeftCell="A10" zoomScaleNormal="100" workbookViewId="0">
      <selection activeCell="C10" sqref="C10"/>
    </sheetView>
  </sheetViews>
  <sheetFormatPr defaultColWidth="0" defaultRowHeight="15" customHeight="1" zeroHeight="1" x14ac:dyDescent="0.3"/>
  <cols>
    <col min="1" max="1" width="4.44140625" style="104" bestFit="1" customWidth="1"/>
    <col min="2" max="2" width="31.109375" style="104" customWidth="1"/>
    <col min="3" max="3" width="12.109375" style="104" customWidth="1"/>
    <col min="4" max="4" width="17" style="104" customWidth="1"/>
    <col min="5" max="5" width="13.109375" style="104" customWidth="1"/>
    <col min="6" max="6" width="26.33203125" style="104" customWidth="1"/>
    <col min="7" max="16383" width="9.109375" style="104" hidden="1"/>
    <col min="16384" max="16384" width="0.33203125" style="104" customWidth="1"/>
  </cols>
  <sheetData>
    <row r="1" spans="1:6" ht="14.4" x14ac:dyDescent="0.3">
      <c r="A1" s="322" t="s">
        <v>91</v>
      </c>
      <c r="B1" s="323"/>
      <c r="C1" s="324"/>
      <c r="D1" s="264" t="s">
        <v>15</v>
      </c>
      <c r="E1" s="263" t="s">
        <v>52</v>
      </c>
      <c r="F1" s="214"/>
    </row>
    <row r="2" spans="1:6" ht="27.6" x14ac:dyDescent="0.3">
      <c r="A2" s="325" t="s">
        <v>49</v>
      </c>
      <c r="B2" s="326"/>
      <c r="C2" s="262"/>
      <c r="D2" s="260"/>
      <c r="E2" s="258" t="s">
        <v>53</v>
      </c>
      <c r="F2" s="215"/>
    </row>
    <row r="3" spans="1:6" ht="14.4" x14ac:dyDescent="0.3">
      <c r="A3" s="261"/>
      <c r="B3" s="327" t="s">
        <v>28</v>
      </c>
      <c r="C3" s="299"/>
      <c r="D3" s="259">
        <f>IF(D2="February 2022",28,(IF(OR(D2="November 2021",D2="April 2022",D2="June 2022",D2="September 2022"),30,31)))</f>
        <v>31</v>
      </c>
      <c r="E3" s="105"/>
      <c r="F3" s="105"/>
    </row>
    <row r="4" spans="1:6" ht="14.4" x14ac:dyDescent="0.3">
      <c r="A4" s="106">
        <v>1</v>
      </c>
      <c r="B4" s="107" t="s">
        <v>29</v>
      </c>
      <c r="C4" s="108"/>
      <c r="D4" s="109"/>
      <c r="E4" s="110"/>
      <c r="F4" s="111"/>
    </row>
    <row r="5" spans="1:6" ht="14.4" x14ac:dyDescent="0.3">
      <c r="A5" s="112">
        <v>2</v>
      </c>
      <c r="B5" s="113" t="s">
        <v>40</v>
      </c>
      <c r="C5" s="108"/>
      <c r="D5" s="109"/>
      <c r="E5" s="110"/>
      <c r="F5" s="111"/>
    </row>
    <row r="6" spans="1:6" ht="27.6" x14ac:dyDescent="0.3">
      <c r="A6" s="114">
        <v>3</v>
      </c>
      <c r="B6" s="115" t="s">
        <v>47</v>
      </c>
      <c r="C6" s="108"/>
      <c r="D6" s="109"/>
      <c r="E6" s="110"/>
      <c r="F6" s="111"/>
    </row>
    <row r="7" spans="1:6" ht="14.4" x14ac:dyDescent="0.3">
      <c r="A7" s="117"/>
      <c r="B7" s="299" t="s">
        <v>0</v>
      </c>
      <c r="C7" s="307"/>
      <c r="D7" s="109"/>
      <c r="E7" s="118"/>
      <c r="F7" s="119"/>
    </row>
    <row r="8" spans="1:6" ht="14.4" x14ac:dyDescent="0.3">
      <c r="A8" s="120">
        <v>4</v>
      </c>
      <c r="B8" s="121" t="s">
        <v>17</v>
      </c>
      <c r="C8" s="239"/>
      <c r="D8" s="122"/>
      <c r="E8" s="123"/>
      <c r="F8" s="111"/>
    </row>
    <row r="9" spans="1:6" s="128" customFormat="1" ht="24.6" x14ac:dyDescent="0.3">
      <c r="A9" s="112">
        <v>5</v>
      </c>
      <c r="B9" s="124" t="s">
        <v>61</v>
      </c>
      <c r="C9" s="240"/>
      <c r="D9" s="126"/>
      <c r="E9" s="118"/>
      <c r="F9" s="127"/>
    </row>
    <row r="10" spans="1:6" ht="24.6" x14ac:dyDescent="0.3">
      <c r="A10" s="112">
        <v>6</v>
      </c>
      <c r="B10" s="124" t="s">
        <v>71</v>
      </c>
      <c r="C10" s="241"/>
      <c r="D10" s="126"/>
      <c r="E10" s="118"/>
      <c r="F10" s="118"/>
    </row>
    <row r="11" spans="1:6" ht="24.6" x14ac:dyDescent="0.3">
      <c r="A11" s="130">
        <v>7</v>
      </c>
      <c r="B11" s="131" t="s">
        <v>43</v>
      </c>
      <c r="C11" s="241"/>
      <c r="D11" s="126"/>
      <c r="E11" s="118"/>
      <c r="F11" s="118"/>
    </row>
    <row r="12" spans="1:6" ht="14.4" x14ac:dyDescent="0.3">
      <c r="A12" s="132"/>
      <c r="B12" s="308" t="s">
        <v>1</v>
      </c>
      <c r="C12" s="308"/>
      <c r="D12" s="109"/>
      <c r="E12" s="118"/>
      <c r="F12" s="119"/>
    </row>
    <row r="13" spans="1:6" thickBot="1" x14ac:dyDescent="0.35">
      <c r="A13" s="120">
        <v>8</v>
      </c>
      <c r="B13" s="133" t="s">
        <v>18</v>
      </c>
      <c r="C13" s="134"/>
      <c r="D13" s="135"/>
      <c r="E13" s="118"/>
      <c r="F13" s="136"/>
    </row>
    <row r="14" spans="1:6" ht="25.8" thickTop="1" thickBot="1" x14ac:dyDescent="0.35">
      <c r="A14" s="204">
        <v>9</v>
      </c>
      <c r="B14" s="250" t="s">
        <v>70</v>
      </c>
      <c r="C14" s="257"/>
      <c r="D14" s="109"/>
      <c r="E14" s="140"/>
      <c r="F14" s="127"/>
    </row>
    <row r="15" spans="1:6" ht="18.75" customHeight="1" thickTop="1" x14ac:dyDescent="0.3">
      <c r="A15" s="117"/>
      <c r="B15" s="299" t="s">
        <v>7</v>
      </c>
      <c r="C15" s="299"/>
      <c r="D15" s="109"/>
      <c r="E15" s="123"/>
      <c r="F15" s="111"/>
    </row>
    <row r="16" spans="1:6" ht="14.4" x14ac:dyDescent="0.3">
      <c r="A16" s="141">
        <v>10</v>
      </c>
      <c r="B16" s="133" t="s">
        <v>41</v>
      </c>
      <c r="C16" s="134"/>
      <c r="D16" s="135"/>
      <c r="E16" s="118"/>
      <c r="F16" s="127"/>
    </row>
    <row r="17" spans="1:6" ht="14.4" x14ac:dyDescent="0.3">
      <c r="A17" s="142"/>
      <c r="B17" s="307" t="s">
        <v>2</v>
      </c>
      <c r="C17" s="307"/>
      <c r="D17" s="109"/>
      <c r="E17" s="140"/>
      <c r="F17" s="127"/>
    </row>
    <row r="18" spans="1:6" ht="14.4" x14ac:dyDescent="0.3">
      <c r="A18" s="270">
        <v>11</v>
      </c>
      <c r="B18" s="271" t="s">
        <v>44</v>
      </c>
      <c r="C18" s="275"/>
      <c r="D18" s="276"/>
      <c r="E18" s="118"/>
      <c r="F18" s="118"/>
    </row>
    <row r="19" spans="1:6" ht="16.5" customHeight="1" x14ac:dyDescent="0.3">
      <c r="A19" s="117"/>
      <c r="B19" s="299" t="s">
        <v>8</v>
      </c>
      <c r="C19" s="299"/>
      <c r="D19" s="143"/>
      <c r="E19" s="118"/>
      <c r="F19" s="118"/>
    </row>
    <row r="20" spans="1:6" ht="14.4" x14ac:dyDescent="0.3">
      <c r="A20" s="120">
        <v>12</v>
      </c>
      <c r="B20" s="133" t="s">
        <v>24</v>
      </c>
      <c r="C20" s="144"/>
      <c r="D20" s="101"/>
      <c r="E20" s="118"/>
      <c r="F20" s="186"/>
    </row>
    <row r="21" spans="1:6" ht="14.4" x14ac:dyDescent="0.3">
      <c r="A21" s="102">
        <v>13</v>
      </c>
      <c r="B21" s="103" t="s">
        <v>25</v>
      </c>
      <c r="C21" s="144"/>
      <c r="D21" s="146"/>
      <c r="E21" s="118"/>
      <c r="F21" s="186"/>
    </row>
    <row r="22" spans="1:6" ht="15" customHeight="1" x14ac:dyDescent="0.3">
      <c r="A22" s="132"/>
      <c r="B22" s="308" t="s">
        <v>50</v>
      </c>
      <c r="C22" s="308"/>
      <c r="D22" s="109"/>
      <c r="E22" s="187"/>
      <c r="F22" s="187"/>
    </row>
    <row r="23" spans="1:6" thickBot="1" x14ac:dyDescent="0.35">
      <c r="A23" s="120">
        <v>14</v>
      </c>
      <c r="B23" s="147" t="s">
        <v>51</v>
      </c>
      <c r="C23" s="148"/>
      <c r="D23" s="135"/>
      <c r="E23" s="187"/>
      <c r="F23" s="187"/>
    </row>
    <row r="24" spans="1:6" ht="25.2" thickBot="1" x14ac:dyDescent="0.35">
      <c r="A24" s="221">
        <v>15</v>
      </c>
      <c r="B24" s="149" t="s">
        <v>62</v>
      </c>
      <c r="C24" s="242"/>
      <c r="D24" s="311"/>
      <c r="E24" s="312"/>
      <c r="F24" s="312"/>
    </row>
    <row r="25" spans="1:6" ht="16.5" customHeight="1" x14ac:dyDescent="0.3">
      <c r="A25" s="151"/>
      <c r="B25" s="330" t="s">
        <v>11</v>
      </c>
      <c r="C25" s="330"/>
      <c r="D25" s="314"/>
      <c r="E25" s="314"/>
      <c r="F25" s="314"/>
    </row>
    <row r="26" spans="1:6" ht="14.4" x14ac:dyDescent="0.3">
      <c r="A26" s="270">
        <v>16</v>
      </c>
      <c r="B26" s="274" t="s">
        <v>26</v>
      </c>
      <c r="C26" s="275"/>
      <c r="D26" s="314"/>
      <c r="E26" s="314"/>
      <c r="F26" s="314"/>
    </row>
    <row r="27" spans="1:6" ht="17.25" customHeight="1" x14ac:dyDescent="0.3">
      <c r="A27" s="273"/>
      <c r="B27" s="331" t="s">
        <v>3</v>
      </c>
      <c r="C27" s="331"/>
      <c r="D27" s="316"/>
      <c r="E27" s="316"/>
      <c r="F27" s="186"/>
    </row>
    <row r="28" spans="1:6" ht="14.4" x14ac:dyDescent="0.3">
      <c r="A28" s="120">
        <v>17</v>
      </c>
      <c r="B28" s="133" t="s">
        <v>30</v>
      </c>
      <c r="C28" s="152"/>
      <c r="D28" s="153"/>
      <c r="E28" s="185"/>
      <c r="F28" s="186"/>
    </row>
    <row r="29" spans="1:6" ht="14.4" x14ac:dyDescent="0.3">
      <c r="A29" s="270">
        <v>18</v>
      </c>
      <c r="B29" s="271" t="s">
        <v>31</v>
      </c>
      <c r="C29" s="272"/>
      <c r="D29" s="318"/>
      <c r="E29" s="318"/>
      <c r="F29" s="318"/>
    </row>
    <row r="30" spans="1:6" ht="27.6" x14ac:dyDescent="0.3">
      <c r="A30" s="112">
        <v>19</v>
      </c>
      <c r="B30" s="268" t="s">
        <v>65</v>
      </c>
      <c r="C30" s="269"/>
      <c r="D30" s="101"/>
      <c r="E30" s="118"/>
      <c r="F30" s="118"/>
    </row>
    <row r="31" spans="1:6" ht="24.6" x14ac:dyDescent="0.3">
      <c r="A31" s="112">
        <v>20</v>
      </c>
      <c r="B31" s="154" t="s">
        <v>66</v>
      </c>
      <c r="C31" s="152"/>
      <c r="D31" s="319"/>
      <c r="E31" s="320"/>
      <c r="F31" s="320"/>
    </row>
    <row r="32" spans="1:6" ht="24.6" x14ac:dyDescent="0.3">
      <c r="A32" s="112">
        <v>21</v>
      </c>
      <c r="B32" s="154" t="s">
        <v>45</v>
      </c>
      <c r="C32" s="152"/>
      <c r="D32" s="153"/>
      <c r="E32" s="153"/>
      <c r="F32" s="153"/>
    </row>
    <row r="33" spans="1:6" ht="25.2" thickBot="1" x14ac:dyDescent="0.35">
      <c r="A33" s="155">
        <v>22</v>
      </c>
      <c r="B33" s="154" t="s">
        <v>63</v>
      </c>
      <c r="C33" s="216"/>
      <c r="D33" s="153"/>
      <c r="E33" s="153"/>
      <c r="F33" s="153"/>
    </row>
    <row r="34" spans="1:6" ht="25.8" thickTop="1" thickBot="1" x14ac:dyDescent="0.35">
      <c r="A34" s="204">
        <v>23</v>
      </c>
      <c r="B34" s="250" t="s">
        <v>64</v>
      </c>
      <c r="C34" s="251"/>
      <c r="D34" s="196"/>
      <c r="E34" s="153"/>
      <c r="F34" s="153"/>
    </row>
    <row r="35" spans="1:6" ht="17.25" customHeight="1" thickTop="1" x14ac:dyDescent="0.3">
      <c r="A35" s="321" t="s">
        <v>20</v>
      </c>
      <c r="B35" s="321"/>
      <c r="C35" s="321"/>
      <c r="D35" s="153"/>
      <c r="E35" s="153"/>
      <c r="F35" s="153"/>
    </row>
    <row r="36" spans="1:6" ht="14.4" x14ac:dyDescent="0.3">
      <c r="A36" s="253">
        <v>24</v>
      </c>
      <c r="B36" s="266" t="s">
        <v>4</v>
      </c>
      <c r="C36" s="267"/>
      <c r="D36" s="153"/>
      <c r="E36" s="153"/>
      <c r="F36" s="153"/>
    </row>
    <row r="37" spans="1:6" ht="14.4" x14ac:dyDescent="0.3">
      <c r="A37" s="112">
        <v>25</v>
      </c>
      <c r="B37" s="124" t="s">
        <v>19</v>
      </c>
      <c r="C37" s="265"/>
      <c r="D37" s="217"/>
      <c r="E37" s="153"/>
      <c r="F37" s="153"/>
    </row>
    <row r="38" spans="1:6" ht="25.2" thickBot="1" x14ac:dyDescent="0.35">
      <c r="A38" s="218">
        <v>26</v>
      </c>
      <c r="B38" s="44" t="s">
        <v>92</v>
      </c>
      <c r="C38" s="243"/>
      <c r="D38" s="153"/>
      <c r="E38" s="153"/>
      <c r="F38" s="153"/>
    </row>
    <row r="39" spans="1:6" ht="25.8" thickTop="1" thickBot="1" x14ac:dyDescent="0.35">
      <c r="A39" s="204">
        <v>27</v>
      </c>
      <c r="B39" s="252" t="s">
        <v>76</v>
      </c>
      <c r="C39" s="244"/>
      <c r="D39" s="153"/>
      <c r="E39" s="153"/>
      <c r="F39" s="153"/>
    </row>
    <row r="40" spans="1:6" thickTop="1" x14ac:dyDescent="0.3">
      <c r="A40" s="328" t="s">
        <v>5</v>
      </c>
      <c r="B40" s="329"/>
      <c r="C40" s="329"/>
      <c r="D40" s="153"/>
      <c r="E40" s="153"/>
      <c r="F40" s="153"/>
    </row>
    <row r="41" spans="1:6" thickBot="1" x14ac:dyDescent="0.35">
      <c r="A41" s="255">
        <v>28</v>
      </c>
      <c r="B41" s="254" t="s">
        <v>48</v>
      </c>
      <c r="C41" s="256"/>
      <c r="D41" s="153"/>
      <c r="E41" s="153"/>
      <c r="F41" s="153"/>
    </row>
    <row r="42" spans="1:6" ht="58.2" thickTop="1" thickBot="1" x14ac:dyDescent="0.35">
      <c r="A42" s="199">
        <v>29</v>
      </c>
      <c r="B42" s="250" t="s">
        <v>75</v>
      </c>
      <c r="C42" s="245"/>
      <c r="D42" s="153"/>
      <c r="E42" s="153"/>
      <c r="F42" s="153"/>
    </row>
  </sheetData>
  <sheetProtection algorithmName="SHA-512" hashValue="XFef/ccDcOFOdIvBvl27SdRJfa+9sVyNChbbwPZUA4Q+eH5RgSBj+avcqUz6zos4/G3llIn0bZzX9st67KaU5g==" saltValue="gO1s9J866ruaS9KtPiHAhg==" spinCount="100000" sheet="1" selectLockedCells="1"/>
  <mergeCells count="18">
    <mergeCell ref="A40:C40"/>
    <mergeCell ref="B17:C17"/>
    <mergeCell ref="B19:C19"/>
    <mergeCell ref="B22:C22"/>
    <mergeCell ref="D24:F24"/>
    <mergeCell ref="B25:C25"/>
    <mergeCell ref="D25:F26"/>
    <mergeCell ref="B27:C27"/>
    <mergeCell ref="D27:E27"/>
    <mergeCell ref="D29:F29"/>
    <mergeCell ref="D31:F31"/>
    <mergeCell ref="A35:C35"/>
    <mergeCell ref="B15:C15"/>
    <mergeCell ref="A1:C1"/>
    <mergeCell ref="A2:B2"/>
    <mergeCell ref="B3:C3"/>
    <mergeCell ref="B7:C7"/>
    <mergeCell ref="B12:C12"/>
  </mergeCells>
  <dataValidations xWindow="369" yWindow="374" count="21">
    <dataValidation allowBlank="1" showInputMessage="1" showErrorMessage="1" promptTitle="Total Unearned Income" prompt="All household unearned income " sqref="C13" xr:uid="{C732C323-D445-4E61-A96C-A78632D87773}"/>
    <dataValidation allowBlank="1" showInputMessage="1" showErrorMessage="1" promptTitle="Gross Employment Income" prompt="All household earned income which is not self-employment" sqref="C8" xr:uid="{9592AA4C-B534-4E4A-81AE-E1162F1CBDE1}"/>
    <dataValidation allowBlank="1" showErrorMessage="1" promptTitle="Excess Medical Deduction" prompt="$0-$35 = $0 deduction _x000a_$35.01-$200 = $165 SMED_x000a_$200.01+ = Actuals - $35" sqref="C21" xr:uid="{BB204571-054C-4BC3-969B-28CD54CBA123}"/>
    <dataValidation allowBlank="1" showInputMessage="1" showErrorMessage="1" promptTitle="Gross Self-Employment Income" prompt="All household self-employment income" sqref="C4" xr:uid="{E35BF4D8-FEF9-41AE-A7AB-FE35B9C12A19}"/>
    <dataValidation allowBlank="1" showInputMessage="1" showErrorMessage="1" promptTitle="Self-Employment Expenses" prompt="All allowable self-employment expenses" sqref="C5" xr:uid="{237D4B9E-DA32-48BA-8270-AB3BCB56DBFD}"/>
    <dataValidation allowBlank="1" showInputMessage="1" showErrorMessage="1" promptTitle="Child Support Payments" prompt="Legally obligated and paid child support" sqref="C16" xr:uid="{7FA85555-9C5F-4AFC-A467-AA2DCFEBDD43}"/>
    <dataValidation allowBlank="1" showInputMessage="1" showErrorMessage="1" promptTitle="Actual Medical Expenses" prompt="All allowable medical expenses for each household member who has a disability or is aged 60 or over. Line 13 will calculate how much to apply based on the following:_x000a_$0-$35 = $0 deduction _x000a_$35.01-$200 = $165 SMED_x000a_$200.01+ = Actuals - $35" sqref="C20" xr:uid="{2F4932AC-567F-4122-BAA5-150CDE3BB9C2}"/>
    <dataValidation allowBlank="1" showInputMessage="1" showErrorMessage="1" promptTitle="Child Care Costs" prompt="Household allowable child care expenses" sqref="C23" xr:uid="{DE46DA3A-592C-419B-A186-611808740AC9}"/>
    <dataValidation allowBlank="1" showInputMessage="1" showErrorMessage="1" promptTitle="Case Number" prompt="What is the case number in CBMS?" sqref="F1" xr:uid="{2396531F-F3DF-447D-9221-786F02FE8B8E}"/>
    <dataValidation allowBlank="1" showInputMessage="1" showErrorMessage="1" promptTitle="Head of Household" prompt="Who is the Head of Household for this case?" sqref="F2" xr:uid="{A3101A5A-BC93-4C81-A57B-BD3C94D4BCB8}"/>
    <dataValidation allowBlank="1" showInputMessage="1" showErrorMessage="1" promptTitle="Date of Application" prompt="Enter the date of application. For example, if the application is dated the 15th, enter as 15. Entering 1 will yield the full month's allotment" sqref="C41" xr:uid="{FDC78380-A276-4B6D-8F1F-0320EC2ECD7B}"/>
    <dataValidation allowBlank="1" showInputMessage="1" showErrorMessage="1" promptTitle="Eligible Household Members" prompt="Total number of people in the household who are eligible for SNAP_x000a__x000a_Remember: Only 1 or 2 people households qualify for minimum allotments" sqref="C36" xr:uid="{13F80671-EB16-477C-9CFF-E32F0C7EE93F}"/>
    <dataValidation allowBlank="1" showInputMessage="1" showErrorMessage="1" promptTitle="Housing Expenses" prompt="Household's allowable housing expenses for the household, excluding any utility expenses. This may include rent, mortgage, HOA or owner's insurance, among other allowable expenses." sqref="C28 C34" xr:uid="{5B4D49DE-4960-4744-85A1-36F0FF4F16B5}"/>
    <dataValidation allowBlank="1" showErrorMessage="1" promptTitle="Housing Expenses" prompt="Household's allowable housing expenses for the household, excluding any utility expenses. This may include rent, mortgage, HOA or owner's insurance, among other allowable expenses." sqref="C30:C33" xr:uid="{5924DF23-B264-4A13-8346-0DC346E1A2E4}"/>
    <dataValidation allowBlank="1" showInputMessage="1" showErrorMessage="1" promptTitle="Housing Expenses" prompt="Heating/Cooling Utility Allowance (HCUA)= $531_x000a_Basic Utility Allowance (BUA) = $338_x000a_One Utility Allowance (OUA) = $64_x000a_Phone only = $86" sqref="C29" xr:uid="{19E79806-574B-4A1B-9DF4-A7752FA8620F}"/>
    <dataValidation allowBlank="1" showInputMessage="1" showErrorMessage="1" prompt="1-4 Household members = $193_x000a_5 Household members = $225_x000a_6+ Household members = $258" sqref="C18" xr:uid="{22B968E8-3A63-41EB-875F-93E2560E1D02}"/>
    <dataValidation allowBlank="1" showInputMessage="1" showErrorMessage="1" prompt="Households that are homeless and pay shelter costs can receive the homeless shelter deduction. Select 0 if not applying this deduction to the household._x000a__x000a_If selected, no other shelter costs will be included in calculations." sqref="C26" xr:uid="{6B07BD6B-EE84-4CFC-804E-DA9BD639192E}"/>
    <dataValidation allowBlank="1" showErrorMessage="1" promptTitle="Eligible Household Members" prompt="Total number of people in the household who are eligible for SNAP_x000a__x000a_Remember: Only 1 or 2 people households qualify for minimum allotments" sqref="C37:C39" xr:uid="{B52A6234-CDCB-4A2F-8532-E6E9130F214F}"/>
    <dataValidation allowBlank="1" showErrorMessage="1" promptTitle="Date of Application" prompt="Enter the date of application. For example, if the application is dated the 15th, enter as 15. Entering 1 will yield the full month's allotment" sqref="C42" xr:uid="{9622E0D0-D325-451E-9026-BC92161F2F6F}"/>
    <dataValidation allowBlank="1" showInputMessage="1" showErrorMessage="1" prompt="If any member of the household is considered disabled according to SNAP regulations or is aged 60 years or older, select YES. Otherwise, select NO" sqref="C2" xr:uid="{91852FED-8CDA-44AA-AE6E-D120E37F3C4F}"/>
    <dataValidation allowBlank="1" showInputMessage="1" showErrorMessage="1" prompt="For which month are benefits being calculated?" sqref="D2" xr:uid="{17DF3EA0-BBA1-4508-85D9-3E63D0D41EFF}"/>
  </dataValidations>
  <pageMargins left="0.7" right="0.7" top="0.75" bottom="0.39874999999999999" header="0.3" footer="0.2175"/>
  <pageSetup scale="86" orientation="portrait" r:id="rId1"/>
  <headerFooter>
    <oddHeader>&amp;R&amp;G</oddHeader>
    <oddFooter>&amp;LFS-3C FFY 2022</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19"/>
  <sheetViews>
    <sheetView showGridLines="0" zoomScaleNormal="100" workbookViewId="0">
      <selection activeCell="E1" sqref="E1"/>
    </sheetView>
  </sheetViews>
  <sheetFormatPr defaultColWidth="0" defaultRowHeight="14.4" zeroHeight="1" x14ac:dyDescent="0.3"/>
  <cols>
    <col min="1" max="1" width="3.6640625" style="157" customWidth="1"/>
    <col min="2" max="2" width="37.88671875" style="157" customWidth="1"/>
    <col min="3" max="3" width="12" style="157" customWidth="1"/>
    <col min="4" max="4" width="13" style="157" customWidth="1"/>
    <col min="5" max="5" width="16.6640625" style="157" customWidth="1"/>
    <col min="6" max="6" width="3.6640625" style="157" customWidth="1"/>
    <col min="7" max="7" width="0" style="157" hidden="1" customWidth="1"/>
    <col min="8" max="16384" width="9.109375" style="157" hidden="1"/>
  </cols>
  <sheetData>
    <row r="1" spans="1:5" x14ac:dyDescent="0.3">
      <c r="A1" s="333" t="s">
        <v>32</v>
      </c>
      <c r="B1" s="334"/>
      <c r="C1" s="335"/>
      <c r="D1" s="158" t="s">
        <v>52</v>
      </c>
      <c r="E1" s="182"/>
    </row>
    <row r="2" spans="1:5" x14ac:dyDescent="0.3">
      <c r="B2" s="279" t="s">
        <v>33</v>
      </c>
      <c r="C2" s="279"/>
      <c r="D2" s="159"/>
      <c r="E2" s="160"/>
    </row>
    <row r="3" spans="1:5" ht="27.6" x14ac:dyDescent="0.3">
      <c r="A3" s="161">
        <v>1</v>
      </c>
      <c r="B3" s="162" t="s">
        <v>58</v>
      </c>
      <c r="C3" s="95"/>
      <c r="D3" s="163"/>
      <c r="E3" s="159"/>
    </row>
    <row r="4" spans="1:5" ht="24.6" x14ac:dyDescent="0.3">
      <c r="A4" s="164">
        <v>2</v>
      </c>
      <c r="B4" s="165" t="s">
        <v>55</v>
      </c>
      <c r="C4" s="49">
        <f>SUM(C3*0.2)</f>
        <v>0</v>
      </c>
      <c r="D4" s="163"/>
      <c r="E4" s="159"/>
    </row>
    <row r="5" spans="1:5" ht="24.6" x14ac:dyDescent="0.3">
      <c r="A5" s="166">
        <v>3</v>
      </c>
      <c r="B5" s="167" t="s">
        <v>56</v>
      </c>
      <c r="C5" s="49">
        <f>SUM(C3-C4)</f>
        <v>0</v>
      </c>
      <c r="D5" s="163"/>
      <c r="E5" s="159"/>
    </row>
    <row r="6" spans="1:5" x14ac:dyDescent="0.3">
      <c r="B6" s="286" t="s">
        <v>1</v>
      </c>
      <c r="C6" s="286"/>
      <c r="D6" s="159"/>
      <c r="E6" s="159"/>
    </row>
    <row r="7" spans="1:5" ht="27.6" x14ac:dyDescent="0.3">
      <c r="A7" s="168">
        <v>4</v>
      </c>
      <c r="B7" s="169" t="s">
        <v>59</v>
      </c>
      <c r="C7" s="95"/>
      <c r="D7" s="163"/>
      <c r="E7" s="159"/>
    </row>
    <row r="8" spans="1:5" x14ac:dyDescent="0.3">
      <c r="A8" s="37"/>
      <c r="B8" s="336" t="s">
        <v>7</v>
      </c>
      <c r="C8" s="336"/>
      <c r="D8" s="159"/>
      <c r="E8" s="159"/>
    </row>
    <row r="9" spans="1:5" x14ac:dyDescent="0.3">
      <c r="A9" s="170">
        <v>5</v>
      </c>
      <c r="B9" s="171" t="s">
        <v>9</v>
      </c>
      <c r="C9" s="95"/>
      <c r="D9" s="163"/>
      <c r="E9" s="159"/>
    </row>
    <row r="10" spans="1:5" ht="15" thickBot="1" x14ac:dyDescent="0.35">
      <c r="A10" s="172"/>
      <c r="B10" s="173"/>
      <c r="C10" s="174"/>
      <c r="D10" s="159"/>
      <c r="E10" s="159"/>
    </row>
    <row r="11" spans="1:5" ht="25.2" thickBot="1" x14ac:dyDescent="0.35">
      <c r="A11" s="175">
        <v>6</v>
      </c>
      <c r="B11" s="176" t="s">
        <v>57</v>
      </c>
      <c r="C11" s="75">
        <f>IF((C5+C7-C9)&lt;0,0,C5+C7-C9)</f>
        <v>0</v>
      </c>
      <c r="D11" s="159"/>
      <c r="E11" s="159"/>
    </row>
    <row r="12" spans="1:5" x14ac:dyDescent="0.3">
      <c r="B12" s="279" t="s">
        <v>34</v>
      </c>
      <c r="C12" s="279"/>
      <c r="D12" s="159"/>
      <c r="E12" s="159"/>
    </row>
    <row r="13" spans="1:5" x14ac:dyDescent="0.3">
      <c r="A13" s="168">
        <v>7</v>
      </c>
      <c r="B13" s="177" t="s">
        <v>35</v>
      </c>
      <c r="C13" s="184"/>
      <c r="D13" s="163"/>
      <c r="E13" s="159"/>
    </row>
    <row r="14" spans="1:5" x14ac:dyDescent="0.3">
      <c r="A14" s="168">
        <v>8</v>
      </c>
      <c r="B14" s="178" t="s">
        <v>36</v>
      </c>
      <c r="C14" s="179">
        <f>IF(C13=1,"Must be &gt;1",IF(C13=2,1984,IF(C13=3,2495,IF(C13=4,3007,IF(C13=5,3518,IF(C13=6,4029,IF(C13=7,4541,IF(C13&gt;7,(5052+((C13-8)*512)),0))))))))</f>
        <v>0</v>
      </c>
      <c r="D14" s="163"/>
      <c r="E14" s="159"/>
    </row>
    <row r="15" spans="1:5" x14ac:dyDescent="0.3">
      <c r="A15" s="168">
        <v>9</v>
      </c>
      <c r="B15" s="180" t="s">
        <v>37</v>
      </c>
      <c r="C15" s="181">
        <f>IF(C11&gt;C14,C11-C14,0)</f>
        <v>0</v>
      </c>
      <c r="D15" s="163"/>
      <c r="E15" s="159"/>
    </row>
    <row r="16" spans="1:5" x14ac:dyDescent="0.3">
      <c r="B16" s="332" t="s">
        <v>38</v>
      </c>
      <c r="C16" s="332"/>
      <c r="D16" s="159"/>
      <c r="E16" s="159"/>
    </row>
    <row r="17" spans="1:5" ht="27.6" x14ac:dyDescent="0.3">
      <c r="A17" s="168">
        <v>10</v>
      </c>
      <c r="B17" s="178" t="s">
        <v>39</v>
      </c>
      <c r="C17" s="184"/>
      <c r="D17" s="163"/>
      <c r="E17" s="159"/>
    </row>
    <row r="18" spans="1:5" ht="38.4" x14ac:dyDescent="0.3">
      <c r="A18" s="168">
        <v>11</v>
      </c>
      <c r="B18" s="178" t="s">
        <v>72</v>
      </c>
      <c r="C18" s="181">
        <f>IF(C15&gt;0, C15/C17, 0)</f>
        <v>0</v>
      </c>
      <c r="D18" s="163"/>
      <c r="E18" s="159"/>
    </row>
    <row r="19" spans="1:5" x14ac:dyDescent="0.3"/>
  </sheetData>
  <sheetProtection algorithmName="SHA-512" hashValue="2YxH4CxbX7ff7z+qWGec/o9MOwMyaFEhvs8MjhFkeKiApf3iQXn4HIslhp8wwCeo/ASv6O8ZWmNqXr7xSYhnhQ==" saltValue="hdek5M37t5Y1uR11EKtHyw==" spinCount="100000" sheet="1" selectLockedCells="1"/>
  <mergeCells count="6">
    <mergeCell ref="B16:C16"/>
    <mergeCell ref="A1:C1"/>
    <mergeCell ref="B2:C2"/>
    <mergeCell ref="B6:C6"/>
    <mergeCell ref="B8:C8"/>
    <mergeCell ref="B12:C12"/>
  </mergeCells>
  <dataValidations count="5">
    <dataValidation allowBlank="1" showInputMessage="1" showErrorMessage="1" promptTitle="Child Support Payments" prompt="Legally obligated and paid child support" sqref="E1 C9" xr:uid="{17A5B684-A51A-4DAF-9CD8-1EA7F52CF054}"/>
    <dataValidation allowBlank="1" showInputMessage="1" showErrorMessage="1" promptTitle="Total Earned Income" prompt="All earned income, including self-employment" sqref="C3" xr:uid="{E64ACD26-2780-473E-92AB-FC5027194B7E}"/>
    <dataValidation allowBlank="1" showInputMessage="1" showErrorMessage="1" promptTitle="Total Unearned Income" prompt="All unearned income" sqref="C7" xr:uid="{BAD6B6F0-F7AB-4145-8AAA-D30C4A42207A}"/>
    <dataValidation allowBlank="1" showInputMessage="1" showErrorMessage="1" promptTitle="Sponsor's Household Size" prompt="The total number of individuals in the sponsor's household, including the sponsored individual" sqref="C13" xr:uid="{38C469B1-73FC-4D99-A92C-6E324D442159}"/>
    <dataValidation allowBlank="1" showInputMessage="1" showErrorMessage="1" promptTitle="Number of Sponsored Individuals" prompt="How many non-citizens are sponsored by the sponsor and spouse?" sqref="C17" xr:uid="{0F2B1C00-3FD4-4F9C-AE8C-22FADFCAD2B4}"/>
  </dataValidations>
  <pageMargins left="0.7" right="0.7" top="0.75" bottom="0.75" header="0.3" footer="0.3"/>
  <pageSetup scale="90" orientation="portrait" r:id="rId1"/>
  <headerFooter>
    <oddHeader>&amp;R&amp;G</oddHeader>
    <oddFooter>&amp;LSponsor Income Deeming Calculation Worksheet FFY 2021</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1000"/>
  <sheetViews>
    <sheetView workbookViewId="0">
      <selection activeCell="K12" sqref="K12"/>
    </sheetView>
  </sheetViews>
  <sheetFormatPr defaultColWidth="14.44140625" defaultRowHeight="15" customHeight="1" x14ac:dyDescent="0.25"/>
  <cols>
    <col min="1" max="1" width="14.6640625" style="3" bestFit="1" customWidth="1"/>
    <col min="2" max="2" width="13.33203125" style="3" customWidth="1"/>
    <col min="3" max="3" width="9.109375" style="3" customWidth="1"/>
    <col min="4" max="4" width="10.5546875" style="3" customWidth="1"/>
    <col min="5" max="5" width="11.6640625" style="3" customWidth="1"/>
    <col min="6" max="9" width="9.109375" style="3" customWidth="1"/>
    <col min="10" max="26" width="8" style="3" customWidth="1"/>
    <col min="27" max="16384" width="14.44140625" style="3"/>
  </cols>
  <sheetData>
    <row r="1" spans="1:26" ht="18.75" customHeight="1" x14ac:dyDescent="0.35">
      <c r="A1" s="14"/>
      <c r="F1" s="1"/>
      <c r="G1" s="1"/>
      <c r="H1" s="1"/>
      <c r="I1" s="1"/>
      <c r="J1" s="2"/>
      <c r="K1" s="2"/>
      <c r="L1" s="2"/>
      <c r="M1" s="2"/>
      <c r="N1" s="2"/>
      <c r="O1" s="2"/>
      <c r="P1" s="2"/>
      <c r="Q1" s="2"/>
      <c r="R1" s="2"/>
      <c r="S1" s="2"/>
      <c r="T1" s="2"/>
      <c r="U1" s="2"/>
      <c r="V1" s="2"/>
      <c r="W1" s="2"/>
      <c r="X1" s="2"/>
      <c r="Y1" s="2"/>
      <c r="Z1" s="2"/>
    </row>
    <row r="2" spans="1:26" ht="14.25" customHeight="1" x14ac:dyDescent="0.35">
      <c r="A2" s="14"/>
      <c r="F2" s="1"/>
      <c r="G2" s="1"/>
      <c r="H2" s="1"/>
      <c r="I2" s="1"/>
      <c r="J2" s="2"/>
      <c r="K2" s="2"/>
      <c r="L2" s="2"/>
      <c r="M2" s="2"/>
      <c r="N2" s="2"/>
      <c r="O2" s="2"/>
      <c r="P2" s="2"/>
      <c r="Q2" s="2"/>
      <c r="R2" s="2"/>
      <c r="S2" s="2"/>
      <c r="T2" s="2"/>
      <c r="U2" s="2"/>
      <c r="V2" s="2"/>
      <c r="W2" s="2"/>
      <c r="X2" s="2"/>
      <c r="Y2" s="2"/>
      <c r="Z2" s="2"/>
    </row>
    <row r="3" spans="1:26" ht="49.2" thickBot="1" x14ac:dyDescent="0.4">
      <c r="A3" s="16" t="s">
        <v>21</v>
      </c>
      <c r="B3" s="17" t="s">
        <v>22</v>
      </c>
      <c r="C3" s="18" t="s">
        <v>23</v>
      </c>
      <c r="D3" s="17" t="s">
        <v>16</v>
      </c>
      <c r="E3" s="17" t="s">
        <v>10</v>
      </c>
      <c r="F3" s="19" t="s">
        <v>27</v>
      </c>
      <c r="G3" s="1"/>
      <c r="H3" s="15"/>
      <c r="I3" s="1"/>
      <c r="J3" s="2"/>
      <c r="K3" s="2"/>
      <c r="L3" s="2"/>
      <c r="M3" s="2"/>
      <c r="N3" s="2"/>
      <c r="O3" s="2"/>
      <c r="P3" s="2"/>
      <c r="Q3" s="2"/>
      <c r="R3" s="2"/>
      <c r="S3" s="2"/>
      <c r="T3" s="2"/>
      <c r="U3" s="2"/>
      <c r="V3" s="2"/>
      <c r="W3" s="2"/>
      <c r="X3" s="2"/>
      <c r="Y3" s="2"/>
      <c r="Z3" s="2"/>
    </row>
    <row r="4" spans="1:26" ht="15.75" customHeight="1" x14ac:dyDescent="0.35">
      <c r="A4" s="1" t="s">
        <v>6</v>
      </c>
      <c r="B4" s="10" t="s">
        <v>12</v>
      </c>
      <c r="C4" s="10" t="s">
        <v>12</v>
      </c>
      <c r="D4" s="10" t="s">
        <v>12</v>
      </c>
      <c r="E4" s="12" t="s">
        <v>12</v>
      </c>
      <c r="F4" s="10" t="e">
        <f>IF(#REF!="February 2023", 28, IF(OR(#REF!="November 2022",#REF!= "April 2023",#REF!= "June 2023",#REF!= "September 2023"), 30, 31))</f>
        <v>#REF!</v>
      </c>
      <c r="G4" s="1"/>
      <c r="H4" s="15"/>
      <c r="I4" s="1"/>
      <c r="J4" s="2"/>
      <c r="K4" s="2"/>
      <c r="L4" s="2"/>
      <c r="M4" s="2"/>
      <c r="N4" s="2"/>
      <c r="O4" s="2"/>
      <c r="P4" s="2"/>
      <c r="Q4" s="2"/>
      <c r="R4" s="2"/>
      <c r="S4" s="2"/>
      <c r="T4" s="2"/>
      <c r="U4" s="2"/>
      <c r="V4" s="2"/>
      <c r="W4" s="2"/>
      <c r="X4" s="2"/>
      <c r="Y4" s="2"/>
      <c r="Z4" s="2"/>
    </row>
    <row r="5" spans="1:26" ht="15.75" customHeight="1" x14ac:dyDescent="0.35">
      <c r="A5" s="277" t="s">
        <v>77</v>
      </c>
      <c r="B5" s="1">
        <v>193</v>
      </c>
      <c r="C5" s="11">
        <v>0</v>
      </c>
      <c r="D5" s="10" t="s">
        <v>13</v>
      </c>
      <c r="E5" s="1">
        <v>0</v>
      </c>
      <c r="F5" s="3">
        <v>30</v>
      </c>
      <c r="G5" s="1"/>
      <c r="H5" s="15"/>
      <c r="I5" s="1"/>
      <c r="J5" s="2"/>
      <c r="K5" s="2"/>
      <c r="L5" s="2"/>
      <c r="M5" s="2"/>
      <c r="N5" s="2"/>
      <c r="O5" s="2"/>
      <c r="P5" s="2"/>
      <c r="Q5" s="2"/>
      <c r="R5" s="2"/>
      <c r="S5" s="2"/>
      <c r="T5" s="2"/>
      <c r="U5" s="2"/>
      <c r="V5" s="2"/>
      <c r="W5" s="2"/>
      <c r="X5" s="2"/>
      <c r="Y5" s="2"/>
      <c r="Z5" s="2"/>
    </row>
    <row r="6" spans="1:26" ht="15.75" customHeight="1" x14ac:dyDescent="0.25">
      <c r="A6" s="277" t="s">
        <v>78</v>
      </c>
      <c r="B6" s="1">
        <v>225</v>
      </c>
      <c r="C6" s="1">
        <v>531</v>
      </c>
      <c r="D6" s="10" t="s">
        <v>14</v>
      </c>
      <c r="E6" s="1">
        <v>166.81</v>
      </c>
      <c r="F6" s="3">
        <v>28</v>
      </c>
      <c r="G6" s="4"/>
      <c r="H6" s="15"/>
      <c r="I6" s="4"/>
      <c r="J6" s="5"/>
      <c r="K6" s="5"/>
      <c r="L6" s="5"/>
      <c r="M6" s="5"/>
      <c r="N6" s="5"/>
      <c r="O6" s="5"/>
      <c r="P6" s="5"/>
      <c r="Q6" s="5"/>
      <c r="R6" s="5"/>
      <c r="S6" s="5"/>
      <c r="T6" s="5"/>
      <c r="U6" s="5"/>
      <c r="V6" s="5"/>
      <c r="W6" s="5"/>
      <c r="X6" s="5"/>
      <c r="Y6" s="5"/>
      <c r="Z6" s="5"/>
    </row>
    <row r="7" spans="1:26" ht="15.75" customHeight="1" x14ac:dyDescent="0.35">
      <c r="A7" s="277" t="s">
        <v>79</v>
      </c>
      <c r="B7" s="1">
        <v>258</v>
      </c>
      <c r="C7" s="1">
        <v>338</v>
      </c>
      <c r="G7" s="1"/>
      <c r="H7" s="15"/>
      <c r="I7" s="1"/>
      <c r="J7" s="2"/>
      <c r="K7" s="2"/>
      <c r="L7" s="2"/>
      <c r="M7" s="2"/>
      <c r="N7" s="2"/>
      <c r="O7" s="2"/>
      <c r="P7" s="2"/>
      <c r="Q7" s="2"/>
      <c r="R7" s="2"/>
      <c r="S7" s="2"/>
      <c r="T7" s="2"/>
      <c r="U7" s="2"/>
      <c r="V7" s="2"/>
      <c r="W7" s="2"/>
      <c r="X7" s="2"/>
      <c r="Y7" s="2"/>
      <c r="Z7" s="2"/>
    </row>
    <row r="8" spans="1:26" ht="15.75" customHeight="1" x14ac:dyDescent="0.35">
      <c r="A8" s="277" t="s">
        <v>80</v>
      </c>
      <c r="C8" s="1">
        <v>64</v>
      </c>
      <c r="G8" s="1"/>
      <c r="H8" s="15"/>
      <c r="I8" s="1"/>
      <c r="J8" s="2"/>
      <c r="K8" s="2"/>
      <c r="L8" s="2"/>
      <c r="M8" s="2"/>
      <c r="N8" s="2"/>
      <c r="O8" s="2"/>
      <c r="P8" s="2"/>
      <c r="Q8" s="2"/>
      <c r="R8" s="2"/>
      <c r="S8" s="2"/>
      <c r="T8" s="2"/>
      <c r="U8" s="2"/>
      <c r="V8" s="2"/>
      <c r="W8" s="2"/>
      <c r="X8" s="2"/>
      <c r="Y8" s="2"/>
      <c r="Z8" s="2"/>
    </row>
    <row r="9" spans="1:26" ht="15.75" customHeight="1" x14ac:dyDescent="0.35">
      <c r="A9" s="277" t="s">
        <v>81</v>
      </c>
      <c r="B9" s="5"/>
      <c r="C9" s="1">
        <v>86</v>
      </c>
      <c r="G9" s="1"/>
      <c r="H9" s="15"/>
      <c r="I9" s="1"/>
      <c r="J9" s="2"/>
      <c r="K9" s="2"/>
      <c r="L9" s="2"/>
      <c r="M9" s="2"/>
      <c r="N9" s="2"/>
      <c r="O9" s="2"/>
      <c r="P9" s="2"/>
      <c r="Q9" s="2"/>
      <c r="R9" s="2"/>
      <c r="S9" s="2"/>
      <c r="T9" s="2"/>
      <c r="U9" s="2"/>
      <c r="V9" s="2"/>
      <c r="W9" s="2"/>
      <c r="X9" s="2"/>
      <c r="Y9" s="2"/>
      <c r="Z9" s="2"/>
    </row>
    <row r="10" spans="1:26" ht="15.75" customHeight="1" x14ac:dyDescent="0.35">
      <c r="A10" s="277" t="s">
        <v>82</v>
      </c>
      <c r="B10" s="5"/>
      <c r="C10" s="1"/>
      <c r="G10" s="1"/>
      <c r="H10" s="15"/>
      <c r="I10" s="1"/>
      <c r="J10" s="2"/>
      <c r="K10" s="2"/>
      <c r="L10" s="2"/>
      <c r="M10" s="2"/>
      <c r="N10" s="2"/>
      <c r="O10" s="2"/>
      <c r="P10" s="2"/>
      <c r="Q10" s="2"/>
      <c r="R10" s="2"/>
      <c r="S10" s="2"/>
      <c r="T10" s="2"/>
      <c r="U10" s="2"/>
      <c r="V10" s="2"/>
      <c r="W10" s="2"/>
      <c r="X10" s="2"/>
      <c r="Y10" s="2"/>
      <c r="Z10" s="2"/>
    </row>
    <row r="11" spans="1:26" ht="15.75" customHeight="1" x14ac:dyDescent="0.35">
      <c r="A11" s="277" t="s">
        <v>83</v>
      </c>
      <c r="B11" s="5"/>
      <c r="C11" s="1"/>
      <c r="E11" s="1"/>
      <c r="F11" s="1"/>
      <c r="G11" s="1"/>
      <c r="H11" s="15"/>
      <c r="I11" s="1"/>
      <c r="J11" s="2"/>
      <c r="K11" s="2"/>
      <c r="L11" s="2"/>
      <c r="M11" s="2"/>
      <c r="N11" s="2"/>
      <c r="O11" s="2"/>
      <c r="P11" s="2"/>
      <c r="Q11" s="2"/>
      <c r="R11" s="2"/>
      <c r="S11" s="2"/>
      <c r="T11" s="2"/>
      <c r="U11" s="2"/>
      <c r="V11" s="2"/>
      <c r="W11" s="2"/>
      <c r="X11" s="2"/>
      <c r="Y11" s="2"/>
      <c r="Z11" s="2"/>
    </row>
    <row r="12" spans="1:26" ht="15.75" customHeight="1" x14ac:dyDescent="0.35">
      <c r="A12" s="277" t="s">
        <v>84</v>
      </c>
      <c r="B12" s="5"/>
      <c r="C12" s="1"/>
      <c r="E12" s="1"/>
      <c r="G12" s="1"/>
      <c r="H12" s="1"/>
      <c r="I12" s="1"/>
      <c r="J12" s="2"/>
      <c r="K12" s="2"/>
      <c r="L12" s="2"/>
      <c r="M12" s="2"/>
      <c r="N12" s="2"/>
      <c r="O12" s="2"/>
      <c r="P12" s="2"/>
      <c r="Q12" s="2"/>
      <c r="R12" s="2"/>
      <c r="S12" s="2"/>
      <c r="T12" s="2"/>
      <c r="U12" s="2"/>
      <c r="V12" s="2"/>
      <c r="W12" s="2"/>
      <c r="X12" s="2"/>
      <c r="Y12" s="2"/>
      <c r="Z12" s="2"/>
    </row>
    <row r="13" spans="1:26" ht="15.75" customHeight="1" x14ac:dyDescent="0.35">
      <c r="A13" s="277" t="s">
        <v>85</v>
      </c>
      <c r="B13" s="5"/>
      <c r="C13" s="1"/>
      <c r="E13" s="1"/>
      <c r="G13" s="1"/>
      <c r="H13" s="1"/>
      <c r="I13" s="1"/>
      <c r="J13" s="2"/>
      <c r="K13" s="2"/>
      <c r="L13" s="2"/>
      <c r="M13" s="2"/>
      <c r="N13" s="2"/>
      <c r="O13" s="2"/>
      <c r="P13" s="2"/>
      <c r="Q13" s="2"/>
      <c r="R13" s="2"/>
      <c r="S13" s="2"/>
      <c r="T13" s="2"/>
      <c r="U13" s="2"/>
      <c r="V13" s="2"/>
      <c r="W13" s="2"/>
      <c r="X13" s="2"/>
      <c r="Y13" s="2"/>
      <c r="Z13" s="2"/>
    </row>
    <row r="14" spans="1:26" ht="15.75" customHeight="1" x14ac:dyDescent="0.35">
      <c r="A14" s="277" t="s">
        <v>86</v>
      </c>
      <c r="B14" s="5"/>
      <c r="C14" s="1"/>
      <c r="E14" s="1"/>
      <c r="G14" s="1"/>
      <c r="H14" s="1"/>
      <c r="I14" s="1"/>
      <c r="J14" s="2"/>
      <c r="K14" s="2"/>
      <c r="L14" s="2"/>
      <c r="M14" s="2"/>
      <c r="N14" s="2"/>
      <c r="O14" s="2"/>
      <c r="P14" s="2"/>
      <c r="Q14" s="2"/>
      <c r="R14" s="2"/>
      <c r="S14" s="2"/>
      <c r="T14" s="2"/>
      <c r="U14" s="2"/>
      <c r="V14" s="2"/>
      <c r="W14" s="2"/>
      <c r="X14" s="2"/>
      <c r="Y14" s="2"/>
      <c r="Z14" s="2"/>
    </row>
    <row r="15" spans="1:26" ht="15.75" customHeight="1" x14ac:dyDescent="0.25">
      <c r="A15" s="277" t="s">
        <v>87</v>
      </c>
      <c r="B15" s="5"/>
      <c r="C15" s="6"/>
      <c r="E15" s="6"/>
      <c r="G15" s="6"/>
      <c r="H15" s="6"/>
      <c r="I15" s="6"/>
      <c r="J15" s="7"/>
      <c r="K15" s="7"/>
      <c r="L15" s="7"/>
      <c r="M15" s="7"/>
      <c r="N15" s="7"/>
      <c r="O15" s="7"/>
      <c r="P15" s="7"/>
      <c r="Q15" s="7"/>
      <c r="R15" s="7"/>
      <c r="S15" s="7"/>
      <c r="T15" s="7"/>
      <c r="U15" s="7"/>
      <c r="V15" s="7"/>
      <c r="W15" s="7"/>
      <c r="X15" s="7"/>
      <c r="Y15" s="7"/>
      <c r="Z15" s="7"/>
    </row>
    <row r="16" spans="1:26" ht="15.75" customHeight="1" x14ac:dyDescent="0.35">
      <c r="A16" s="277" t="s">
        <v>88</v>
      </c>
      <c r="B16" s="5"/>
      <c r="C16" s="1"/>
      <c r="E16" s="1"/>
      <c r="G16" s="1"/>
      <c r="H16" s="1"/>
      <c r="I16" s="1"/>
      <c r="J16" s="2"/>
      <c r="K16" s="2"/>
      <c r="L16" s="2"/>
      <c r="M16" s="2"/>
      <c r="N16" s="2"/>
      <c r="O16" s="2"/>
      <c r="P16" s="2"/>
      <c r="Q16" s="2"/>
      <c r="R16" s="2"/>
      <c r="S16" s="2"/>
      <c r="T16" s="2"/>
      <c r="U16" s="2"/>
      <c r="V16" s="2"/>
      <c r="W16" s="2"/>
      <c r="X16" s="2"/>
      <c r="Y16" s="2"/>
      <c r="Z16" s="2"/>
    </row>
    <row r="17" spans="1:26" ht="15.75" customHeight="1" x14ac:dyDescent="0.35">
      <c r="A17" s="15"/>
      <c r="B17" s="5"/>
      <c r="C17" s="1"/>
      <c r="E17" s="1"/>
      <c r="G17" s="1"/>
      <c r="H17" s="1"/>
      <c r="I17" s="1"/>
      <c r="J17" s="2"/>
      <c r="K17" s="2"/>
      <c r="L17" s="2"/>
      <c r="M17" s="2"/>
      <c r="N17" s="2"/>
      <c r="O17" s="2"/>
      <c r="P17" s="2"/>
      <c r="Q17" s="2"/>
      <c r="R17" s="2"/>
      <c r="S17" s="2"/>
      <c r="T17" s="2"/>
      <c r="U17" s="2"/>
      <c r="V17" s="2"/>
      <c r="W17" s="2"/>
      <c r="X17" s="2"/>
      <c r="Y17" s="2"/>
      <c r="Z17" s="2"/>
    </row>
    <row r="18" spans="1:26" ht="15.75" customHeight="1" x14ac:dyDescent="0.25">
      <c r="A18" s="15"/>
      <c r="B18" s="5"/>
      <c r="C18" s="4"/>
      <c r="D18" s="4"/>
      <c r="E18" s="4"/>
      <c r="F18" s="4"/>
      <c r="G18" s="4"/>
      <c r="H18" s="4"/>
      <c r="I18" s="4"/>
      <c r="J18" s="5"/>
      <c r="K18" s="5"/>
      <c r="L18" s="5"/>
      <c r="M18" s="5"/>
      <c r="N18" s="5"/>
      <c r="O18" s="5"/>
      <c r="P18" s="5"/>
      <c r="Q18" s="5"/>
      <c r="R18" s="5"/>
      <c r="S18" s="5"/>
      <c r="T18" s="5"/>
      <c r="U18" s="5"/>
      <c r="V18" s="5"/>
      <c r="W18" s="5"/>
      <c r="X18" s="5"/>
      <c r="Y18" s="5"/>
      <c r="Z18" s="5"/>
    </row>
    <row r="19" spans="1:26" ht="14.4" x14ac:dyDescent="0.35">
      <c r="A19" s="15"/>
      <c r="B19" s="5"/>
      <c r="C19" s="1"/>
      <c r="D19" s="1"/>
      <c r="E19" s="1"/>
      <c r="F19" s="1"/>
      <c r="G19" s="1"/>
      <c r="H19" s="1"/>
      <c r="I19" s="1"/>
      <c r="J19" s="2"/>
      <c r="K19" s="2"/>
      <c r="L19" s="2"/>
      <c r="M19" s="2"/>
      <c r="N19" s="2"/>
      <c r="O19" s="2"/>
      <c r="P19" s="2"/>
      <c r="Q19" s="2"/>
      <c r="R19" s="2"/>
      <c r="S19" s="2"/>
      <c r="T19" s="2"/>
      <c r="U19" s="2"/>
      <c r="V19" s="2"/>
      <c r="W19" s="2"/>
      <c r="X19" s="2"/>
      <c r="Y19" s="2"/>
      <c r="Z19" s="2"/>
    </row>
    <row r="20" spans="1:26" ht="14.4" x14ac:dyDescent="0.35">
      <c r="A20" s="15"/>
      <c r="B20" s="1"/>
      <c r="C20" s="1"/>
      <c r="D20" s="1"/>
      <c r="E20" s="1"/>
      <c r="F20" s="1"/>
      <c r="G20" s="1"/>
      <c r="H20" s="1"/>
      <c r="I20" s="1"/>
      <c r="J20" s="2"/>
      <c r="K20" s="2"/>
      <c r="L20" s="2"/>
      <c r="M20" s="2"/>
      <c r="N20" s="2"/>
      <c r="O20" s="2"/>
      <c r="P20" s="2"/>
      <c r="Q20" s="2"/>
      <c r="R20" s="2"/>
      <c r="S20" s="2"/>
      <c r="T20" s="2"/>
      <c r="U20" s="2"/>
      <c r="V20" s="2"/>
      <c r="W20" s="2"/>
      <c r="X20" s="2"/>
      <c r="Y20" s="2"/>
      <c r="Z20" s="2"/>
    </row>
    <row r="21" spans="1:26" ht="14.4" x14ac:dyDescent="0.35">
      <c r="A21" s="15"/>
      <c r="B21" s="1"/>
      <c r="C21" s="1"/>
      <c r="D21" s="1"/>
      <c r="E21" s="1"/>
      <c r="F21" s="1"/>
      <c r="G21" s="1"/>
      <c r="H21" s="1"/>
      <c r="I21" s="1"/>
      <c r="J21" s="2"/>
      <c r="K21" s="2"/>
      <c r="L21" s="2"/>
      <c r="M21" s="2"/>
      <c r="N21" s="2"/>
      <c r="O21" s="2"/>
      <c r="P21" s="2"/>
      <c r="Q21" s="2"/>
      <c r="R21" s="2"/>
      <c r="S21" s="2"/>
      <c r="T21" s="2"/>
      <c r="U21" s="2"/>
      <c r="V21" s="2"/>
      <c r="W21" s="2"/>
      <c r="X21" s="2"/>
      <c r="Y21" s="2"/>
      <c r="Z21" s="2"/>
    </row>
    <row r="22" spans="1:26" ht="14.4" x14ac:dyDescent="0.35">
      <c r="A22" s="15"/>
      <c r="B22" s="1"/>
      <c r="C22" s="1"/>
      <c r="D22" s="1"/>
      <c r="E22" s="1"/>
      <c r="F22" s="1"/>
      <c r="G22" s="1"/>
      <c r="H22" s="1"/>
      <c r="I22" s="1"/>
      <c r="J22" s="2"/>
      <c r="K22" s="2"/>
      <c r="L22" s="2"/>
      <c r="M22" s="2"/>
      <c r="N22" s="2"/>
      <c r="O22" s="2"/>
      <c r="P22" s="2"/>
      <c r="Q22" s="2"/>
      <c r="R22" s="2"/>
      <c r="S22" s="2"/>
      <c r="T22" s="2"/>
      <c r="U22" s="2"/>
      <c r="V22" s="2"/>
      <c r="W22" s="2"/>
      <c r="X22" s="2"/>
      <c r="Y22" s="2"/>
      <c r="Z22" s="2"/>
    </row>
    <row r="23" spans="1:26" ht="14.4" x14ac:dyDescent="0.35">
      <c r="A23" s="15"/>
      <c r="B23" s="5"/>
      <c r="C23" s="5"/>
      <c r="D23" s="5"/>
      <c r="E23" s="5"/>
      <c r="F23" s="5"/>
      <c r="G23" s="1"/>
      <c r="H23" s="1"/>
      <c r="I23" s="1"/>
      <c r="J23" s="2"/>
      <c r="K23" s="2"/>
      <c r="L23" s="2"/>
      <c r="M23" s="2"/>
      <c r="N23" s="2"/>
      <c r="O23" s="2"/>
      <c r="P23" s="2"/>
      <c r="Q23" s="2"/>
      <c r="R23" s="2"/>
      <c r="S23" s="2"/>
      <c r="T23" s="2"/>
      <c r="U23" s="2"/>
      <c r="V23" s="2"/>
      <c r="W23" s="2"/>
      <c r="X23" s="2"/>
      <c r="Y23" s="2"/>
      <c r="Z23" s="2"/>
    </row>
    <row r="24" spans="1:26" ht="14.4" x14ac:dyDescent="0.25">
      <c r="A24" s="15"/>
      <c r="B24" s="5"/>
      <c r="C24" s="5"/>
      <c r="D24" s="5"/>
      <c r="E24" s="5"/>
      <c r="F24" s="5"/>
      <c r="G24" s="4"/>
      <c r="H24" s="4"/>
      <c r="I24" s="4"/>
      <c r="J24" s="5"/>
      <c r="K24" s="5"/>
      <c r="L24" s="5"/>
      <c r="M24" s="5"/>
      <c r="N24" s="5"/>
      <c r="O24" s="5"/>
      <c r="P24" s="5"/>
      <c r="Q24" s="5"/>
      <c r="R24" s="5"/>
      <c r="S24" s="5"/>
      <c r="T24" s="5"/>
      <c r="U24" s="5"/>
      <c r="V24" s="5"/>
      <c r="W24" s="5"/>
      <c r="X24" s="5"/>
      <c r="Y24" s="5"/>
      <c r="Z24" s="5"/>
    </row>
    <row r="25" spans="1:26" ht="14.4" x14ac:dyDescent="0.25">
      <c r="A25" s="15"/>
      <c r="B25" s="5"/>
      <c r="C25" s="5"/>
      <c r="D25" s="5"/>
      <c r="E25" s="5"/>
      <c r="F25" s="5"/>
      <c r="G25" s="4"/>
      <c r="H25" s="4"/>
      <c r="I25" s="4"/>
      <c r="J25" s="5"/>
      <c r="K25" s="5"/>
      <c r="L25" s="5"/>
      <c r="M25" s="5"/>
      <c r="N25" s="5"/>
      <c r="O25" s="5"/>
      <c r="P25" s="5"/>
      <c r="Q25" s="5"/>
      <c r="R25" s="5"/>
      <c r="S25" s="5"/>
      <c r="T25" s="5"/>
      <c r="U25" s="5"/>
      <c r="V25" s="5"/>
      <c r="W25" s="5"/>
      <c r="X25" s="5"/>
      <c r="Y25" s="5"/>
      <c r="Z25" s="5"/>
    </row>
    <row r="26" spans="1:26" ht="14.4" x14ac:dyDescent="0.35">
      <c r="A26" s="15"/>
      <c r="B26" s="5"/>
      <c r="C26" s="5"/>
      <c r="D26" s="5"/>
      <c r="E26" s="5"/>
      <c r="F26" s="5"/>
      <c r="G26" s="1"/>
      <c r="H26" s="1"/>
      <c r="I26" s="1"/>
      <c r="J26" s="2"/>
      <c r="K26" s="2"/>
      <c r="L26" s="2"/>
      <c r="M26" s="2"/>
      <c r="N26" s="2"/>
      <c r="O26" s="2"/>
      <c r="P26" s="2"/>
      <c r="Q26" s="2"/>
      <c r="R26" s="2"/>
      <c r="S26" s="2"/>
      <c r="T26" s="2"/>
      <c r="U26" s="2"/>
      <c r="V26" s="2"/>
      <c r="W26" s="2"/>
      <c r="X26" s="2"/>
      <c r="Y26" s="2"/>
      <c r="Z26" s="2"/>
    </row>
    <row r="27" spans="1:26" ht="14.4" x14ac:dyDescent="0.35">
      <c r="A27" s="15"/>
      <c r="B27" s="5"/>
      <c r="C27" s="5"/>
      <c r="D27" s="5"/>
      <c r="E27" s="5"/>
      <c r="F27" s="5"/>
      <c r="G27" s="1"/>
      <c r="H27" s="1"/>
      <c r="I27" s="1"/>
      <c r="J27" s="2"/>
      <c r="K27" s="2"/>
      <c r="L27" s="2"/>
      <c r="M27" s="2"/>
      <c r="N27" s="2"/>
      <c r="O27" s="2"/>
      <c r="P27" s="2"/>
      <c r="Q27" s="2"/>
      <c r="R27" s="2"/>
      <c r="S27" s="2"/>
      <c r="T27" s="2"/>
      <c r="U27" s="2"/>
      <c r="V27" s="2"/>
      <c r="W27" s="2"/>
      <c r="X27" s="2"/>
      <c r="Y27" s="2"/>
      <c r="Z27" s="2"/>
    </row>
    <row r="28" spans="1:26" ht="14.4" x14ac:dyDescent="0.35">
      <c r="A28" s="15"/>
      <c r="B28" s="5"/>
      <c r="C28" s="5"/>
      <c r="D28" s="5"/>
      <c r="E28" s="5"/>
      <c r="F28" s="5"/>
      <c r="G28" s="1"/>
      <c r="H28" s="1"/>
      <c r="I28" s="1"/>
      <c r="J28" s="2"/>
      <c r="K28" s="2"/>
      <c r="L28" s="2"/>
      <c r="M28" s="2"/>
      <c r="N28" s="2"/>
      <c r="O28" s="2"/>
      <c r="P28" s="2"/>
      <c r="Q28" s="2"/>
      <c r="R28" s="2"/>
      <c r="S28" s="2"/>
      <c r="T28" s="2"/>
      <c r="U28" s="2"/>
      <c r="V28" s="2"/>
      <c r="W28" s="2"/>
      <c r="X28" s="2"/>
      <c r="Y28" s="2"/>
      <c r="Z28" s="2"/>
    </row>
    <row r="29" spans="1:26" ht="14.4" x14ac:dyDescent="0.35">
      <c r="A29" s="5"/>
      <c r="B29" s="5"/>
      <c r="C29" s="5"/>
      <c r="D29" s="5"/>
      <c r="E29" s="5"/>
      <c r="F29" s="5"/>
      <c r="G29" s="1"/>
      <c r="H29" s="1"/>
      <c r="I29" s="1"/>
      <c r="J29" s="2"/>
      <c r="K29" s="2"/>
      <c r="L29" s="2"/>
      <c r="M29" s="2"/>
      <c r="N29" s="2"/>
      <c r="O29" s="2"/>
      <c r="P29" s="2"/>
      <c r="Q29" s="2"/>
      <c r="R29" s="2"/>
      <c r="S29" s="2"/>
      <c r="T29" s="2"/>
      <c r="U29" s="2"/>
      <c r="V29" s="2"/>
      <c r="W29" s="2"/>
      <c r="X29" s="2"/>
      <c r="Y29" s="2"/>
      <c r="Z29" s="2"/>
    </row>
    <row r="30" spans="1:26" ht="14.4" x14ac:dyDescent="0.35">
      <c r="A30" s="5"/>
      <c r="B30" s="5"/>
      <c r="C30" s="5"/>
      <c r="D30" s="5"/>
      <c r="E30" s="5"/>
      <c r="F30" s="5"/>
      <c r="G30" s="1"/>
      <c r="H30" s="1"/>
      <c r="I30" s="1"/>
      <c r="J30" s="2"/>
      <c r="K30" s="2"/>
      <c r="L30" s="2"/>
      <c r="M30" s="2"/>
      <c r="N30" s="2"/>
      <c r="O30" s="2"/>
      <c r="P30" s="2"/>
      <c r="Q30" s="2"/>
      <c r="R30" s="2"/>
      <c r="S30" s="2"/>
      <c r="T30" s="2"/>
      <c r="U30" s="2"/>
      <c r="V30" s="2"/>
      <c r="W30" s="2"/>
      <c r="X30" s="2"/>
      <c r="Y30" s="2"/>
      <c r="Z30" s="2"/>
    </row>
    <row r="31" spans="1:26" ht="14.4" x14ac:dyDescent="0.35">
      <c r="A31" s="5"/>
      <c r="B31" s="5"/>
      <c r="C31" s="5"/>
      <c r="D31" s="5"/>
      <c r="E31" s="5"/>
      <c r="F31" s="5"/>
      <c r="G31" s="1"/>
      <c r="H31" s="1"/>
      <c r="I31" s="1"/>
      <c r="J31" s="2"/>
      <c r="K31" s="2"/>
      <c r="L31" s="2"/>
      <c r="M31" s="2"/>
      <c r="N31" s="2"/>
      <c r="O31" s="2"/>
      <c r="P31" s="2"/>
      <c r="Q31" s="2"/>
      <c r="R31" s="2"/>
      <c r="S31" s="2"/>
      <c r="T31" s="2"/>
      <c r="U31" s="2"/>
      <c r="V31" s="2"/>
      <c r="W31" s="2"/>
      <c r="X31" s="2"/>
      <c r="Y31" s="2"/>
      <c r="Z31" s="2"/>
    </row>
    <row r="32" spans="1:26" ht="14.4" x14ac:dyDescent="0.35">
      <c r="A32" s="5"/>
      <c r="B32" s="5"/>
      <c r="C32" s="5"/>
      <c r="D32" s="5"/>
      <c r="E32" s="5"/>
      <c r="F32" s="5"/>
      <c r="G32" s="1"/>
      <c r="H32" s="1"/>
      <c r="I32" s="1"/>
      <c r="J32" s="2"/>
      <c r="K32" s="2"/>
      <c r="L32" s="2"/>
      <c r="M32" s="2"/>
      <c r="N32" s="2"/>
      <c r="O32" s="2"/>
      <c r="P32" s="2"/>
      <c r="Q32" s="2"/>
      <c r="R32" s="2"/>
      <c r="S32" s="2"/>
      <c r="T32" s="2"/>
      <c r="U32" s="2"/>
      <c r="V32" s="2"/>
      <c r="W32" s="2"/>
      <c r="X32" s="2"/>
      <c r="Y32" s="2"/>
      <c r="Z32" s="2"/>
    </row>
    <row r="33" spans="1:26" ht="14.4" x14ac:dyDescent="0.35">
      <c r="A33" s="5"/>
      <c r="B33" s="5"/>
      <c r="C33" s="5"/>
      <c r="D33" s="5"/>
      <c r="E33" s="5"/>
      <c r="F33" s="5"/>
      <c r="G33" s="1"/>
      <c r="H33" s="1"/>
      <c r="I33" s="1"/>
      <c r="J33" s="2"/>
      <c r="K33" s="2"/>
      <c r="L33" s="2"/>
      <c r="M33" s="2"/>
      <c r="N33" s="2"/>
      <c r="O33" s="2"/>
      <c r="P33" s="2"/>
      <c r="Q33" s="2"/>
      <c r="R33" s="2"/>
      <c r="S33" s="2"/>
      <c r="T33" s="2"/>
      <c r="U33" s="2"/>
      <c r="V33" s="2"/>
      <c r="W33" s="2"/>
      <c r="X33" s="2"/>
      <c r="Y33" s="2"/>
      <c r="Z33" s="2"/>
    </row>
    <row r="34" spans="1:26" ht="14.4" x14ac:dyDescent="0.25">
      <c r="A34" s="5"/>
      <c r="B34" s="5"/>
      <c r="C34" s="5"/>
      <c r="D34" s="5"/>
      <c r="E34" s="5"/>
      <c r="F34" s="5"/>
      <c r="G34" s="4"/>
      <c r="H34" s="4"/>
      <c r="I34" s="4"/>
      <c r="J34" s="5"/>
      <c r="K34" s="5"/>
      <c r="L34" s="5"/>
      <c r="M34" s="5"/>
      <c r="N34" s="5"/>
      <c r="O34" s="5"/>
      <c r="P34" s="5"/>
      <c r="Q34" s="5"/>
      <c r="R34" s="5"/>
      <c r="S34" s="5"/>
      <c r="T34" s="5"/>
      <c r="U34" s="5"/>
      <c r="V34" s="5"/>
      <c r="W34" s="5"/>
      <c r="X34" s="5"/>
      <c r="Y34" s="5"/>
      <c r="Z34" s="5"/>
    </row>
    <row r="35" spans="1:26" ht="14.4" x14ac:dyDescent="0.35">
      <c r="A35" s="5"/>
      <c r="B35" s="5"/>
      <c r="C35" s="5"/>
      <c r="D35" s="5"/>
      <c r="E35" s="5"/>
      <c r="F35" s="5"/>
      <c r="G35" s="1"/>
      <c r="H35" s="1"/>
      <c r="I35" s="1"/>
      <c r="J35" s="2"/>
      <c r="K35" s="2"/>
      <c r="L35" s="2"/>
      <c r="M35" s="2"/>
      <c r="N35" s="2"/>
      <c r="O35" s="2"/>
      <c r="P35" s="2"/>
      <c r="Q35" s="2"/>
      <c r="R35" s="2"/>
      <c r="S35" s="2"/>
      <c r="T35" s="2"/>
      <c r="U35" s="2"/>
      <c r="V35" s="2"/>
      <c r="W35" s="2"/>
      <c r="X35" s="2"/>
      <c r="Y35" s="2"/>
      <c r="Z35" s="2"/>
    </row>
    <row r="36" spans="1:26" ht="14.4" x14ac:dyDescent="0.35">
      <c r="A36" s="5"/>
      <c r="B36" s="5"/>
      <c r="C36" s="5"/>
      <c r="D36" s="5"/>
      <c r="E36" s="5"/>
      <c r="F36" s="5"/>
      <c r="G36" s="1"/>
      <c r="H36" s="1"/>
      <c r="I36" s="1"/>
      <c r="J36" s="2"/>
      <c r="K36" s="2"/>
      <c r="L36" s="2"/>
      <c r="M36" s="2"/>
      <c r="N36" s="2"/>
      <c r="O36" s="2"/>
      <c r="P36" s="2"/>
      <c r="Q36" s="2"/>
      <c r="R36" s="2"/>
      <c r="S36" s="2"/>
      <c r="T36" s="2"/>
      <c r="U36" s="2"/>
      <c r="V36" s="2"/>
      <c r="W36" s="2"/>
      <c r="X36" s="2"/>
      <c r="Y36" s="2"/>
      <c r="Z36" s="2"/>
    </row>
    <row r="37" spans="1:26" ht="14.4" x14ac:dyDescent="0.35">
      <c r="A37" s="5"/>
      <c r="B37" s="5"/>
      <c r="C37" s="5"/>
      <c r="D37" s="5"/>
      <c r="E37" s="5"/>
      <c r="F37" s="5"/>
      <c r="G37" s="1"/>
      <c r="H37" s="1"/>
      <c r="I37" s="1"/>
      <c r="J37" s="2"/>
      <c r="K37" s="2"/>
      <c r="L37" s="2"/>
      <c r="M37" s="2"/>
      <c r="N37" s="2"/>
      <c r="O37" s="2"/>
      <c r="P37" s="2"/>
      <c r="Q37" s="2"/>
      <c r="R37" s="2"/>
      <c r="S37" s="2"/>
      <c r="T37" s="2"/>
      <c r="U37" s="2"/>
      <c r="V37" s="2"/>
      <c r="W37" s="2"/>
      <c r="X37" s="2"/>
      <c r="Y37" s="2"/>
      <c r="Z37" s="2"/>
    </row>
    <row r="38" spans="1:26" ht="14.4" x14ac:dyDescent="0.35">
      <c r="A38" s="5"/>
      <c r="B38" s="5"/>
      <c r="C38" s="5"/>
      <c r="D38" s="5"/>
      <c r="E38" s="5"/>
      <c r="F38" s="5"/>
      <c r="G38" s="1"/>
      <c r="H38" s="1"/>
      <c r="I38" s="1"/>
      <c r="J38" s="2"/>
      <c r="K38" s="2"/>
      <c r="L38" s="2"/>
      <c r="M38" s="2"/>
      <c r="N38" s="2"/>
      <c r="O38" s="2"/>
      <c r="P38" s="2"/>
      <c r="Q38" s="2"/>
      <c r="R38" s="2"/>
      <c r="S38" s="2"/>
      <c r="T38" s="2"/>
      <c r="U38" s="2"/>
      <c r="V38" s="2"/>
      <c r="W38" s="2"/>
      <c r="X38" s="2"/>
      <c r="Y38" s="2"/>
      <c r="Z38" s="2"/>
    </row>
    <row r="39" spans="1:26" ht="14.4" x14ac:dyDescent="0.35">
      <c r="A39" s="5"/>
      <c r="B39" s="5"/>
      <c r="C39" s="5"/>
      <c r="D39" s="5"/>
      <c r="E39" s="5"/>
      <c r="F39" s="5"/>
      <c r="G39" s="1"/>
      <c r="H39" s="1"/>
      <c r="I39" s="1"/>
      <c r="J39" s="2"/>
      <c r="K39" s="2"/>
      <c r="L39" s="2"/>
      <c r="M39" s="2"/>
      <c r="N39" s="2"/>
      <c r="O39" s="2"/>
      <c r="P39" s="2"/>
      <c r="Q39" s="2"/>
      <c r="R39" s="2"/>
      <c r="S39" s="2"/>
      <c r="T39" s="2"/>
      <c r="U39" s="2"/>
      <c r="V39" s="2"/>
      <c r="W39" s="2"/>
      <c r="X39" s="2"/>
      <c r="Y39" s="2"/>
      <c r="Z39" s="2"/>
    </row>
    <row r="40" spans="1:26" ht="14.4" x14ac:dyDescent="0.35">
      <c r="A40" s="5"/>
      <c r="B40" s="5"/>
      <c r="C40" s="5"/>
      <c r="D40" s="5"/>
      <c r="E40" s="5"/>
      <c r="F40" s="5"/>
      <c r="G40" s="1"/>
      <c r="H40" s="1"/>
      <c r="I40" s="1"/>
      <c r="J40" s="2"/>
      <c r="K40" s="2"/>
      <c r="L40" s="2"/>
      <c r="M40" s="2"/>
      <c r="N40" s="2"/>
      <c r="O40" s="2"/>
      <c r="P40" s="2"/>
      <c r="Q40" s="2"/>
      <c r="R40" s="2"/>
      <c r="S40" s="2"/>
      <c r="T40" s="2"/>
      <c r="U40" s="2"/>
      <c r="V40" s="2"/>
      <c r="W40" s="2"/>
      <c r="X40" s="2"/>
      <c r="Y40" s="2"/>
      <c r="Z40" s="2"/>
    </row>
    <row r="41" spans="1:26" ht="14.4" x14ac:dyDescent="0.35">
      <c r="A41" s="5"/>
      <c r="B41" s="5"/>
      <c r="C41" s="5"/>
      <c r="D41" s="5"/>
      <c r="E41" s="5"/>
      <c r="F41" s="5"/>
      <c r="G41" s="1"/>
      <c r="H41" s="1"/>
      <c r="I41" s="1"/>
      <c r="J41" s="2"/>
      <c r="K41" s="2"/>
      <c r="L41" s="2"/>
      <c r="M41" s="2"/>
      <c r="N41" s="2"/>
      <c r="O41" s="2"/>
      <c r="P41" s="2"/>
      <c r="Q41" s="2"/>
      <c r="R41" s="2"/>
      <c r="S41" s="2"/>
      <c r="T41" s="2"/>
      <c r="U41" s="2"/>
      <c r="V41" s="2"/>
      <c r="W41" s="2"/>
      <c r="X41" s="2"/>
      <c r="Y41" s="2"/>
      <c r="Z41" s="2"/>
    </row>
    <row r="42" spans="1:26" ht="14.4" x14ac:dyDescent="0.35">
      <c r="A42" s="5"/>
      <c r="B42" s="5"/>
      <c r="C42" s="5"/>
      <c r="D42" s="5"/>
      <c r="E42" s="5"/>
      <c r="F42" s="5"/>
      <c r="G42" s="1"/>
      <c r="H42" s="1"/>
      <c r="I42" s="1"/>
      <c r="J42" s="2"/>
      <c r="K42" s="2"/>
      <c r="L42" s="2"/>
      <c r="M42" s="2"/>
      <c r="N42" s="2"/>
      <c r="O42" s="2"/>
      <c r="P42" s="2"/>
      <c r="Q42" s="2"/>
      <c r="R42" s="2"/>
      <c r="S42" s="2"/>
      <c r="T42" s="2"/>
      <c r="U42" s="2"/>
      <c r="V42" s="2"/>
      <c r="W42" s="2"/>
      <c r="X42" s="2"/>
      <c r="Y42" s="2"/>
      <c r="Z42" s="2"/>
    </row>
    <row r="43" spans="1:26" ht="14.4" x14ac:dyDescent="0.35">
      <c r="A43" s="5"/>
      <c r="B43" s="5"/>
      <c r="C43" s="5"/>
      <c r="D43" s="5"/>
      <c r="E43" s="5"/>
      <c r="F43" s="5"/>
      <c r="G43" s="1"/>
      <c r="H43" s="1"/>
      <c r="I43" s="1"/>
      <c r="J43" s="2"/>
      <c r="K43" s="2"/>
      <c r="L43" s="2"/>
      <c r="M43" s="2"/>
      <c r="N43" s="2"/>
      <c r="O43" s="2"/>
      <c r="P43" s="2"/>
      <c r="Q43" s="2"/>
      <c r="R43" s="2"/>
      <c r="S43" s="2"/>
      <c r="T43" s="2"/>
      <c r="U43" s="2"/>
      <c r="V43" s="2"/>
      <c r="W43" s="2"/>
      <c r="X43" s="2"/>
      <c r="Y43" s="2"/>
      <c r="Z43" s="2"/>
    </row>
    <row r="44" spans="1:26" ht="16.2" x14ac:dyDescent="0.35">
      <c r="A44" s="8"/>
      <c r="B44" s="1"/>
      <c r="C44" s="1"/>
      <c r="D44" s="1"/>
      <c r="E44" s="1"/>
      <c r="F44" s="1"/>
      <c r="G44" s="1"/>
      <c r="H44" s="1"/>
      <c r="I44" s="1"/>
      <c r="J44" s="2"/>
      <c r="K44" s="2"/>
      <c r="L44" s="2"/>
      <c r="M44" s="2"/>
      <c r="N44" s="2"/>
      <c r="O44" s="2"/>
      <c r="P44" s="2"/>
      <c r="Q44" s="2"/>
      <c r="R44" s="2"/>
      <c r="S44" s="2"/>
      <c r="T44" s="2"/>
      <c r="U44" s="2"/>
      <c r="V44" s="2"/>
      <c r="W44" s="2"/>
      <c r="X44" s="2"/>
      <c r="Y44" s="2"/>
      <c r="Z44" s="2"/>
    </row>
    <row r="45" spans="1:26" ht="14.4" x14ac:dyDescent="0.35">
      <c r="A45" s="2"/>
      <c r="B45" s="2"/>
      <c r="C45" s="2"/>
      <c r="D45" s="1"/>
      <c r="E45" s="1"/>
      <c r="F45" s="1"/>
      <c r="G45" s="1"/>
      <c r="H45" s="1"/>
      <c r="I45" s="1"/>
      <c r="J45" s="2"/>
      <c r="K45" s="2"/>
      <c r="L45" s="2"/>
      <c r="M45" s="2"/>
      <c r="N45" s="2"/>
      <c r="O45" s="2"/>
      <c r="P45" s="2"/>
      <c r="Q45" s="2"/>
      <c r="R45" s="2"/>
      <c r="S45" s="2"/>
      <c r="T45" s="2"/>
      <c r="U45" s="2"/>
      <c r="V45" s="2"/>
      <c r="W45" s="2"/>
      <c r="X45" s="2"/>
      <c r="Y45" s="2"/>
      <c r="Z45" s="2"/>
    </row>
    <row r="46" spans="1:26" ht="14.4" x14ac:dyDescent="0.35">
      <c r="A46" s="2"/>
      <c r="B46" s="2"/>
      <c r="C46" s="2"/>
      <c r="D46" s="1"/>
      <c r="E46" s="1"/>
      <c r="F46" s="1"/>
      <c r="G46" s="1"/>
      <c r="H46" s="1"/>
      <c r="I46" s="1"/>
      <c r="J46" s="2"/>
      <c r="K46" s="2"/>
      <c r="L46" s="2"/>
      <c r="M46" s="2"/>
      <c r="N46" s="2"/>
      <c r="O46" s="2"/>
      <c r="P46" s="2"/>
      <c r="Q46" s="2"/>
      <c r="R46" s="2"/>
      <c r="S46" s="2"/>
      <c r="T46" s="2"/>
      <c r="U46" s="2"/>
      <c r="V46" s="2"/>
      <c r="W46" s="2"/>
      <c r="X46" s="2"/>
      <c r="Y46" s="2"/>
      <c r="Z46" s="2"/>
    </row>
    <row r="47" spans="1:26" ht="14.4" x14ac:dyDescent="0.35">
      <c r="A47" s="2"/>
      <c r="B47" s="2"/>
      <c r="C47" s="2"/>
      <c r="D47" s="1"/>
      <c r="E47" s="1"/>
      <c r="F47" s="1"/>
      <c r="G47" s="1"/>
      <c r="H47" s="1"/>
      <c r="I47" s="1"/>
      <c r="J47" s="2"/>
      <c r="K47" s="2"/>
      <c r="L47" s="2"/>
      <c r="M47" s="2"/>
      <c r="N47" s="2"/>
      <c r="O47" s="2"/>
      <c r="P47" s="2"/>
      <c r="Q47" s="2"/>
      <c r="R47" s="2"/>
      <c r="S47" s="2"/>
      <c r="T47" s="2"/>
      <c r="U47" s="2"/>
      <c r="V47" s="2"/>
      <c r="W47" s="2"/>
      <c r="X47" s="2"/>
      <c r="Y47" s="2"/>
      <c r="Z47" s="2"/>
    </row>
    <row r="48" spans="1:26" ht="14.4" x14ac:dyDescent="0.35">
      <c r="A48" s="2"/>
      <c r="B48" s="2"/>
      <c r="C48" s="2"/>
      <c r="D48" s="1"/>
      <c r="E48" s="1"/>
      <c r="F48" s="1"/>
      <c r="G48" s="1"/>
      <c r="H48" s="1"/>
      <c r="I48" s="1"/>
      <c r="J48" s="2"/>
      <c r="K48" s="2"/>
      <c r="L48" s="2"/>
      <c r="M48" s="2"/>
      <c r="N48" s="2"/>
      <c r="O48" s="2"/>
      <c r="P48" s="2"/>
      <c r="Q48" s="2"/>
      <c r="R48" s="2"/>
      <c r="S48" s="2"/>
      <c r="T48" s="2"/>
      <c r="U48" s="2"/>
      <c r="V48" s="2"/>
      <c r="W48" s="2"/>
      <c r="X48" s="2"/>
      <c r="Y48" s="2"/>
      <c r="Z48" s="2"/>
    </row>
    <row r="49" spans="1:26" ht="14.4" x14ac:dyDescent="0.35">
      <c r="A49" s="2"/>
      <c r="B49" s="2"/>
      <c r="C49" s="2"/>
      <c r="D49" s="1"/>
      <c r="E49" s="1"/>
      <c r="F49" s="1"/>
      <c r="G49" s="1"/>
      <c r="H49" s="1"/>
      <c r="I49" s="1"/>
      <c r="J49" s="2"/>
      <c r="K49" s="2"/>
      <c r="L49" s="2"/>
      <c r="M49" s="2"/>
      <c r="N49" s="2"/>
      <c r="O49" s="2"/>
      <c r="P49" s="2"/>
      <c r="Q49" s="2"/>
      <c r="R49" s="2"/>
      <c r="S49" s="2"/>
      <c r="T49" s="2"/>
      <c r="U49" s="2"/>
      <c r="V49" s="2"/>
      <c r="W49" s="2"/>
      <c r="X49" s="2"/>
      <c r="Y49" s="2"/>
      <c r="Z49" s="2"/>
    </row>
    <row r="50" spans="1:26" ht="14.4" x14ac:dyDescent="0.35">
      <c r="A50" s="2"/>
      <c r="B50" s="2"/>
      <c r="C50" s="2"/>
      <c r="D50" s="1"/>
      <c r="E50" s="1"/>
      <c r="F50" s="1"/>
      <c r="G50" s="1"/>
      <c r="H50" s="1"/>
      <c r="I50" s="1"/>
      <c r="J50" s="2"/>
      <c r="K50" s="2"/>
      <c r="L50" s="2"/>
      <c r="M50" s="2"/>
      <c r="N50" s="2"/>
      <c r="O50" s="2"/>
      <c r="P50" s="2"/>
      <c r="Q50" s="2"/>
      <c r="R50" s="2"/>
      <c r="S50" s="2"/>
      <c r="T50" s="2"/>
      <c r="U50" s="2"/>
      <c r="V50" s="2"/>
      <c r="W50" s="2"/>
      <c r="X50" s="2"/>
      <c r="Y50" s="2"/>
      <c r="Z50" s="2"/>
    </row>
    <row r="51" spans="1:26" ht="16.2" x14ac:dyDescent="0.35">
      <c r="A51" s="8"/>
      <c r="B51" s="1"/>
      <c r="C51" s="1"/>
      <c r="D51" s="1"/>
      <c r="E51" s="1"/>
      <c r="F51" s="1"/>
      <c r="G51" s="1"/>
      <c r="H51" s="1"/>
      <c r="I51" s="1"/>
      <c r="J51" s="2"/>
      <c r="K51" s="2"/>
      <c r="L51" s="2"/>
      <c r="M51" s="2"/>
      <c r="N51" s="2"/>
      <c r="O51" s="2"/>
      <c r="P51" s="2"/>
      <c r="Q51" s="2"/>
      <c r="R51" s="2"/>
      <c r="S51" s="2"/>
      <c r="T51" s="2"/>
      <c r="U51" s="2"/>
      <c r="V51" s="2"/>
      <c r="W51" s="2"/>
      <c r="X51" s="2"/>
      <c r="Y51" s="2"/>
      <c r="Z51" s="2"/>
    </row>
    <row r="52" spans="1:26" ht="14.4" x14ac:dyDescent="0.35">
      <c r="A52" s="2"/>
      <c r="B52" s="2"/>
      <c r="C52" s="2"/>
      <c r="D52" s="1"/>
      <c r="E52" s="1"/>
      <c r="F52" s="1"/>
      <c r="G52" s="1"/>
      <c r="H52" s="1"/>
      <c r="I52" s="1"/>
      <c r="J52" s="2"/>
      <c r="K52" s="2"/>
      <c r="L52" s="2"/>
      <c r="M52" s="2"/>
      <c r="N52" s="2"/>
      <c r="O52" s="2"/>
      <c r="P52" s="2"/>
      <c r="Q52" s="2"/>
      <c r="R52" s="2"/>
      <c r="S52" s="2"/>
      <c r="T52" s="2"/>
      <c r="U52" s="2"/>
      <c r="V52" s="2"/>
      <c r="W52" s="2"/>
      <c r="X52" s="2"/>
      <c r="Y52" s="2"/>
      <c r="Z52" s="2"/>
    </row>
    <row r="53" spans="1:26" x14ac:dyDescent="0.35">
      <c r="A53" s="2"/>
      <c r="B53" s="2"/>
      <c r="C53" s="2"/>
      <c r="D53" s="9"/>
      <c r="E53" s="9"/>
      <c r="F53" s="1"/>
      <c r="G53" s="1"/>
      <c r="H53" s="1"/>
      <c r="I53" s="1"/>
      <c r="J53" s="2"/>
      <c r="K53" s="2"/>
      <c r="L53" s="2"/>
      <c r="M53" s="2"/>
      <c r="N53" s="2"/>
      <c r="O53" s="2"/>
      <c r="P53" s="2"/>
      <c r="Q53" s="2"/>
      <c r="R53" s="2"/>
      <c r="S53" s="2"/>
      <c r="T53" s="2"/>
      <c r="U53" s="2"/>
      <c r="V53" s="2"/>
      <c r="W53" s="2"/>
      <c r="X53" s="2"/>
      <c r="Y53" s="2"/>
      <c r="Z53" s="2"/>
    </row>
    <row r="54" spans="1:26" ht="18" x14ac:dyDescent="0.35">
      <c r="A54" s="2"/>
      <c r="B54" s="2"/>
      <c r="C54" s="2"/>
      <c r="D54" s="1"/>
      <c r="E54" s="13"/>
      <c r="J54" s="2"/>
      <c r="K54" s="2"/>
      <c r="L54" s="2"/>
      <c r="M54" s="2"/>
      <c r="N54" s="2"/>
      <c r="O54" s="2"/>
      <c r="P54" s="2"/>
      <c r="Q54" s="2"/>
      <c r="R54" s="2"/>
      <c r="S54" s="2"/>
      <c r="T54" s="2"/>
      <c r="U54" s="2"/>
      <c r="V54" s="2"/>
      <c r="W54" s="2"/>
      <c r="X54" s="2"/>
      <c r="Y54" s="2"/>
      <c r="Z54" s="2"/>
    </row>
    <row r="55" spans="1:26" ht="14.4" x14ac:dyDescent="0.35">
      <c r="A55" s="2"/>
      <c r="B55" s="2"/>
      <c r="C55" s="2"/>
      <c r="D55" s="1"/>
      <c r="J55" s="2"/>
      <c r="K55" s="2"/>
      <c r="L55" s="2"/>
      <c r="M55" s="2"/>
      <c r="N55" s="2"/>
      <c r="O55" s="2"/>
      <c r="P55" s="2"/>
      <c r="Q55" s="2"/>
      <c r="R55" s="2"/>
      <c r="S55" s="2"/>
      <c r="T55" s="2"/>
      <c r="U55" s="2"/>
      <c r="V55" s="2"/>
      <c r="W55" s="2"/>
      <c r="X55" s="2"/>
      <c r="Y55" s="2"/>
      <c r="Z55" s="2"/>
    </row>
    <row r="56" spans="1:26" ht="14.4" x14ac:dyDescent="0.35">
      <c r="A56" s="2"/>
      <c r="B56" s="2"/>
      <c r="C56" s="2"/>
      <c r="D56" s="1"/>
      <c r="J56" s="2"/>
      <c r="K56" s="2"/>
      <c r="L56" s="2"/>
      <c r="M56" s="2"/>
      <c r="N56" s="2"/>
      <c r="O56" s="2"/>
      <c r="P56" s="2"/>
      <c r="Q56" s="2"/>
      <c r="R56" s="2"/>
      <c r="S56" s="2"/>
      <c r="T56" s="2"/>
      <c r="U56" s="2"/>
      <c r="V56" s="2"/>
      <c r="W56" s="2"/>
      <c r="X56" s="2"/>
      <c r="Y56" s="2"/>
      <c r="Z56" s="2"/>
    </row>
    <row r="57" spans="1:26" ht="14.4" x14ac:dyDescent="0.35">
      <c r="A57" s="2"/>
      <c r="B57" s="2"/>
      <c r="C57" s="2"/>
      <c r="D57" s="1"/>
      <c r="J57" s="2"/>
      <c r="K57" s="2"/>
      <c r="L57" s="2"/>
      <c r="M57" s="2"/>
      <c r="N57" s="2"/>
      <c r="O57" s="2"/>
      <c r="P57" s="2"/>
      <c r="Q57" s="2"/>
      <c r="R57" s="2"/>
      <c r="S57" s="2"/>
      <c r="T57" s="2"/>
      <c r="U57" s="2"/>
      <c r="V57" s="2"/>
      <c r="W57" s="2"/>
      <c r="X57" s="2"/>
      <c r="Y57" s="2"/>
      <c r="Z57" s="2"/>
    </row>
    <row r="58" spans="1:26" ht="14.4" x14ac:dyDescent="0.35">
      <c r="A58" s="1"/>
      <c r="B58" s="1"/>
      <c r="C58" s="1"/>
      <c r="D58" s="1"/>
      <c r="E58" s="1"/>
      <c r="F58" s="1"/>
      <c r="G58" s="1"/>
      <c r="H58" s="1"/>
      <c r="I58" s="1"/>
      <c r="J58" s="2"/>
      <c r="K58" s="2"/>
      <c r="L58" s="2"/>
      <c r="M58" s="2"/>
      <c r="N58" s="2"/>
      <c r="O58" s="2"/>
      <c r="P58" s="2"/>
      <c r="Q58" s="2"/>
      <c r="R58" s="2"/>
      <c r="S58" s="2"/>
      <c r="T58" s="2"/>
      <c r="U58" s="2"/>
      <c r="V58" s="2"/>
      <c r="W58" s="2"/>
      <c r="X58" s="2"/>
      <c r="Y58" s="2"/>
      <c r="Z58" s="2"/>
    </row>
    <row r="59" spans="1:26" ht="14.4" x14ac:dyDescent="0.35">
      <c r="A59" s="2"/>
      <c r="B59" s="2"/>
      <c r="C59" s="2"/>
      <c r="D59" s="1"/>
      <c r="E59" s="1"/>
      <c r="F59" s="1"/>
      <c r="G59" s="1"/>
      <c r="H59" s="1"/>
      <c r="I59" s="1"/>
      <c r="J59" s="2"/>
      <c r="K59" s="2"/>
      <c r="L59" s="2"/>
      <c r="M59" s="2"/>
      <c r="N59" s="2"/>
      <c r="O59" s="2"/>
      <c r="P59" s="2"/>
      <c r="Q59" s="2"/>
      <c r="R59" s="2"/>
      <c r="S59" s="2"/>
      <c r="T59" s="2"/>
      <c r="U59" s="2"/>
      <c r="V59" s="2"/>
      <c r="W59" s="2"/>
      <c r="X59" s="2"/>
      <c r="Y59" s="2"/>
      <c r="Z59" s="2"/>
    </row>
    <row r="60" spans="1:26" ht="14.4" x14ac:dyDescent="0.35">
      <c r="A60" s="2"/>
      <c r="B60" s="2"/>
      <c r="C60" s="2"/>
      <c r="D60" s="1"/>
      <c r="E60" s="1"/>
      <c r="F60" s="1"/>
      <c r="G60" s="1"/>
      <c r="H60" s="1"/>
      <c r="I60" s="1"/>
      <c r="J60" s="2"/>
      <c r="K60" s="2"/>
      <c r="L60" s="2"/>
      <c r="M60" s="2"/>
      <c r="N60" s="2"/>
      <c r="O60" s="2"/>
      <c r="P60" s="2"/>
      <c r="Q60" s="2"/>
      <c r="R60" s="2"/>
      <c r="S60" s="2"/>
      <c r="T60" s="2"/>
      <c r="U60" s="2"/>
      <c r="V60" s="2"/>
      <c r="W60" s="2"/>
      <c r="X60" s="2"/>
      <c r="Y60" s="2"/>
      <c r="Z60" s="2"/>
    </row>
    <row r="61" spans="1:26" ht="14.4"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4"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4"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4"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4"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4"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4"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4"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4"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4"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4"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4"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4"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4"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4"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4"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4"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4"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4"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4"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4"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4"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4"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eahCBQ8DSSRJn3tdh4wCzH6ZDwc7v1s7a1J+f7AneNnbNewCmyGNRC1sWWNToosJnC5lTkV4F+N4poWalU0sg==" saltValue="dUo2mGjyAJKDrAqap4HGmQ==" spinCount="100000" sheet="1" objects="1" scenarios="1"/>
  <phoneticPr fontId="12" type="noConversion"/>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FS-3C FFY 2023</vt:lpstr>
      <vt:lpstr>FS-3C FFY 2023 Printer Friendly</vt:lpstr>
      <vt:lpstr>FS-3C FFY 2023 Manual</vt:lpstr>
      <vt:lpstr>Sponsor Deeming FFY 2023</vt:lpstr>
      <vt:lpstr>Data</vt:lpstr>
      <vt:lpstr>'FS-3C FFY 2023'!Print_Area</vt:lpstr>
      <vt:lpstr>'FS-3C FFY 2023 Manual'!Print_Area</vt:lpstr>
      <vt:lpstr>'FS-3C FFY 2023 Printer Friendly'!Print_Area</vt:lpstr>
      <vt:lpstr>'Sponsor Deeming FFY 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A. Attema</dc:creator>
  <cp:lastModifiedBy>Lambert, Travis</cp:lastModifiedBy>
  <cp:lastPrinted>2021-08-17T23:07:06Z</cp:lastPrinted>
  <dcterms:created xsi:type="dcterms:W3CDTF">2019-09-04T21:50:50Z</dcterms:created>
  <dcterms:modified xsi:type="dcterms:W3CDTF">2023-04-05T19:57:00Z</dcterms:modified>
</cp:coreProperties>
</file>