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hcpf-my.sharepoint.com/personal/maolso_hcpf_co_gov/Documents/Documents/Projects/A_Builds/October/DEWS-9341/Content/"/>
    </mc:Choice>
  </mc:AlternateContent>
  <xr:revisionPtr revIDLastSave="68" documentId="13_ncr:1_{A6B60CF7-BCC4-46C4-A5A1-14501F6B547B}" xr6:coauthVersionLast="47" xr6:coauthVersionMax="47" xr10:uidLastSave="{AB4BCE78-43A4-45EE-9634-EEC97659F52C}"/>
  <bookViews>
    <workbookView xWindow="28680" yWindow="-120" windowWidth="29040" windowHeight="15720" xr2:uid="{00000000-000D-0000-FFFF-FFFF00000000}"/>
  </bookViews>
  <sheets>
    <sheet name="Calculation" sheetId="1" r:id="rId1"/>
    <sheet name="Choose a Calculator" sheetId="2" r:id="rId2"/>
    <sheet name="100% Disregard" sheetId="3" r:id="rId3"/>
    <sheet name="67% Disregard" sheetId="4" r:id="rId4"/>
    <sheet name="Assistance Char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LIlT+Z497o7EoWrBCb5Mwp4VKMg=="/>
    </ext>
  </extLst>
</workbook>
</file>

<file path=xl/calcChain.xml><?xml version="1.0" encoding="utf-8"?>
<calcChain xmlns="http://schemas.openxmlformats.org/spreadsheetml/2006/main">
  <c r="D18" i="1" l="1"/>
  <c r="D19" i="1" s="1"/>
  <c r="I8" i="1"/>
  <c r="I9" i="1"/>
  <c r="D10" i="4"/>
  <c r="M12" i="5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M8" i="5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M4" i="5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K10" i="4"/>
  <c r="J10" i="4"/>
  <c r="I10" i="4"/>
  <c r="H10" i="4"/>
  <c r="F10" i="4"/>
  <c r="D16" i="4"/>
  <c r="K16" i="4" l="1"/>
  <c r="J16" i="4"/>
  <c r="I16" i="4"/>
  <c r="H16" i="4"/>
  <c r="F16" i="4"/>
  <c r="K11" i="4"/>
  <c r="K12" i="4" s="1"/>
  <c r="J11" i="4"/>
  <c r="J12" i="4" s="1"/>
  <c r="I11" i="4"/>
  <c r="I12" i="4" s="1"/>
  <c r="H11" i="4"/>
  <c r="H12" i="4" s="1"/>
  <c r="F11" i="4"/>
  <c r="F12" i="4" s="1"/>
  <c r="D11" i="4"/>
  <c r="D12" i="4" s="1"/>
  <c r="L24" i="1"/>
  <c r="E10" i="3"/>
  <c r="E30" i="1"/>
  <c r="AE11" i="5"/>
  <c r="AC11" i="5"/>
  <c r="AA11" i="5"/>
  <c r="Y11" i="5"/>
  <c r="W11" i="5"/>
  <c r="U11" i="5"/>
  <c r="S11" i="5"/>
  <c r="Q11" i="5"/>
  <c r="O11" i="5"/>
  <c r="M11" i="5"/>
  <c r="AE7" i="5"/>
  <c r="AC7" i="5"/>
  <c r="AA7" i="5"/>
  <c r="Y7" i="5"/>
  <c r="W7" i="5"/>
  <c r="U7" i="5"/>
  <c r="S7" i="5"/>
  <c r="Q7" i="5"/>
  <c r="O7" i="5"/>
  <c r="M7" i="5"/>
  <c r="M3" i="5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L23" i="1"/>
  <c r="E11" i="3" s="1"/>
  <c r="K18" i="1"/>
  <c r="K19" i="1" s="1"/>
  <c r="J18" i="1"/>
  <c r="J19" i="1" s="1"/>
  <c r="I18" i="1"/>
  <c r="I19" i="1" s="1"/>
  <c r="H18" i="1"/>
  <c r="H19" i="1" s="1"/>
  <c r="F18" i="1"/>
  <c r="F19" i="1" s="1"/>
  <c r="E28" i="1" l="1"/>
  <c r="L16" i="4"/>
  <c r="E20" i="4" s="1"/>
  <c r="L12" i="4"/>
  <c r="E19" i="4" s="1"/>
  <c r="A1" i="4"/>
  <c r="L19" i="1"/>
  <c r="E27" i="1" s="1"/>
  <c r="I13" i="3"/>
  <c r="J19" i="4"/>
  <c r="E29" i="1" l="1"/>
  <c r="I28" i="1" s="1"/>
  <c r="E21" i="4"/>
  <c r="J20" i="4" s="1"/>
  <c r="I23" i="4" s="1"/>
</calcChain>
</file>

<file path=xl/sharedStrings.xml><?xml version="1.0" encoding="utf-8"?>
<sst xmlns="http://schemas.openxmlformats.org/spreadsheetml/2006/main" count="99" uniqueCount="66">
  <si>
    <t>Colorado Works Initial Eligibility and Grant Calculation</t>
  </si>
  <si>
    <r>
      <rPr>
        <i/>
        <sz val="12"/>
        <color theme="1"/>
        <rFont val="Calibri"/>
        <family val="2"/>
      </rPr>
      <t>Complete the table below (</t>
    </r>
    <r>
      <rPr>
        <i/>
        <sz val="12"/>
        <color rgb="FF0000FF"/>
        <rFont val="Calibri"/>
        <family val="2"/>
      </rPr>
      <t>Blue Boxes</t>
    </r>
    <r>
      <rPr>
        <i/>
        <sz val="12"/>
        <color theme="1"/>
        <rFont val="Calibri"/>
        <family val="2"/>
      </rPr>
      <t>) with the Assistance Unit (how many adults, How many children):</t>
    </r>
  </si>
  <si>
    <t>ASSISTANCE UNIT (AU)</t>
  </si>
  <si>
    <t># Adults</t>
  </si>
  <si>
    <t># Children</t>
  </si>
  <si>
    <t xml:space="preserve"> </t>
  </si>
  <si>
    <t>Need Standard</t>
  </si>
  <si>
    <t>Max Grant Amount</t>
  </si>
  <si>
    <r>
      <rPr>
        <sz val="11"/>
        <color theme="1"/>
        <rFont val="Calibri"/>
        <family val="2"/>
      </rPr>
      <t xml:space="preserve">Fill in the </t>
    </r>
    <r>
      <rPr>
        <b/>
        <sz val="11"/>
        <color rgb="FF0000FF"/>
        <rFont val="Calibri"/>
        <family val="2"/>
      </rPr>
      <t xml:space="preserve">Blue </t>
    </r>
    <r>
      <rPr>
        <sz val="11"/>
        <color theme="1"/>
        <rFont val="Calibri"/>
        <family val="2"/>
      </rPr>
      <t>Boxes with the appropriate information</t>
    </r>
  </si>
  <si>
    <t>Step 1: Is the AU Eligible?</t>
  </si>
  <si>
    <r>
      <rPr>
        <sz val="12"/>
        <color theme="1"/>
        <rFont val="Calibri"/>
        <family val="2"/>
      </rPr>
      <t xml:space="preserve">Step 1 is used at </t>
    </r>
    <r>
      <rPr>
        <b/>
        <sz val="12"/>
        <color theme="1"/>
        <rFont val="Calibri"/>
        <family val="2"/>
      </rPr>
      <t>Initial Application</t>
    </r>
    <r>
      <rPr>
        <i/>
        <sz val="12"/>
        <color theme="1"/>
        <rFont val="Calibri"/>
        <family val="2"/>
      </rPr>
      <t xml:space="preserve"> (or at RRR</t>
    </r>
    <r>
      <rPr>
        <b/>
        <i/>
        <sz val="12"/>
        <color theme="1"/>
        <rFont val="Calibri"/>
        <family val="2"/>
      </rPr>
      <t xml:space="preserve"> if</t>
    </r>
    <r>
      <rPr>
        <i/>
        <sz val="12"/>
        <color theme="1"/>
        <rFont val="Calibri"/>
        <family val="2"/>
      </rPr>
      <t xml:space="preserve"> Child Support is received 6 out of 6 months and averaged $500/mo) </t>
    </r>
  </si>
  <si>
    <t>Person 1</t>
  </si>
  <si>
    <t>Person 2</t>
  </si>
  <si>
    <t>Person 3</t>
  </si>
  <si>
    <t>Person 4</t>
  </si>
  <si>
    <t>Person 5</t>
  </si>
  <si>
    <t>Person 6</t>
  </si>
  <si>
    <t xml:space="preserve">Gross Monthly Earned Income </t>
  </si>
  <si>
    <r>
      <rPr>
        <sz val="10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Subtract Disregard</t>
    </r>
    <r>
      <rPr>
        <sz val="10"/>
        <color theme="1"/>
        <rFont val="Calibri"/>
        <family val="2"/>
      </rPr>
      <t xml:space="preserve"> </t>
    </r>
    <r>
      <rPr>
        <sz val="7"/>
        <color theme="1"/>
        <rFont val="Calibri"/>
        <family val="2"/>
      </rPr>
      <t>($</t>
    </r>
    <r>
      <rPr>
        <b/>
        <sz val="7"/>
        <color theme="1"/>
        <rFont val="Calibri"/>
        <family val="2"/>
      </rPr>
      <t>90</t>
    </r>
    <r>
      <rPr>
        <sz val="7"/>
        <color theme="1"/>
        <rFont val="Calibri"/>
        <family val="2"/>
      </rPr>
      <t xml:space="preserve"> for each earner)</t>
    </r>
  </si>
  <si>
    <t>Total</t>
  </si>
  <si>
    <t>Countable Earned</t>
  </si>
  <si>
    <t xml:space="preserve">Gross Unearned Income </t>
  </si>
  <si>
    <r>
      <rPr>
        <b/>
        <i/>
        <sz val="12"/>
        <color theme="1"/>
        <rFont val="Calibri"/>
        <family val="2"/>
      </rPr>
      <t>1c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 xml:space="preserve">Compare ALL Countable Income with the </t>
    </r>
    <r>
      <rPr>
        <b/>
        <i/>
        <sz val="12"/>
        <color rgb="FF0000FF"/>
        <rFont val="Calibri"/>
        <family val="2"/>
      </rPr>
      <t>Need Standard</t>
    </r>
    <r>
      <rPr>
        <i/>
        <sz val="12"/>
        <color rgb="FF0000FF"/>
        <rFont val="Calibri"/>
        <family val="2"/>
      </rPr>
      <t xml:space="preserve"> for the AU</t>
    </r>
  </si>
  <si>
    <t>Total Countable Earned Income</t>
  </si>
  <si>
    <t>Are They Eligible?</t>
  </si>
  <si>
    <t xml:space="preserve"> Plus Total Unearned Income</t>
  </si>
  <si>
    <t xml:space="preserve"> Total Household Income</t>
  </si>
  <si>
    <r>
      <rPr>
        <sz val="11"/>
        <color theme="1"/>
        <rFont val="Calibri"/>
        <family val="2"/>
      </rPr>
      <t>If the Total Household Income is</t>
    </r>
    <r>
      <rPr>
        <b/>
        <sz val="11"/>
        <color theme="1"/>
        <rFont val="Calibri"/>
        <family val="2"/>
      </rPr>
      <t xml:space="preserve"> less than </t>
    </r>
    <r>
      <rPr>
        <sz val="11"/>
        <color theme="1"/>
        <rFont val="Calibri"/>
        <family val="2"/>
      </rPr>
      <t>the</t>
    </r>
    <r>
      <rPr>
        <sz val="11"/>
        <color theme="1"/>
        <rFont val="Calibri"/>
        <family val="2"/>
      </rPr>
      <t xml:space="preserve"> Need Standard for the AU, Household is ELIGIBLE! Go to </t>
    </r>
    <r>
      <rPr>
        <b/>
        <sz val="11"/>
        <color theme="1"/>
        <rFont val="Calibri"/>
        <family val="2"/>
      </rPr>
      <t xml:space="preserve">Step 2. </t>
    </r>
    <r>
      <rPr>
        <sz val="11"/>
        <color theme="1"/>
        <rFont val="Calibri"/>
        <family val="2"/>
      </rPr>
      <t>If the total is equal or greater than the Need Standard, STOP. Household is Over Income for CW.</t>
    </r>
  </si>
  <si>
    <t>Step 2: Select a Grant Calculator</t>
  </si>
  <si>
    <t>Subtract Countable Unearned Income from Maximum Grant Amount</t>
  </si>
  <si>
    <t>Max Grant Amount for AU</t>
  </si>
  <si>
    <t>Total Countable Unearned Income</t>
  </si>
  <si>
    <r>
      <rPr>
        <sz val="12"/>
        <color rgb="FF000000"/>
        <rFont val="Calibri"/>
        <family val="2"/>
      </rPr>
      <t>Step 2 is used for each application month and at RRR.</t>
    </r>
    <r>
      <rPr>
        <b/>
        <sz val="12"/>
        <color rgb="FF000000"/>
        <rFont val="Calibri"/>
        <family val="2"/>
      </rPr>
      <t xml:space="preserve"> Start over with Gross Income. </t>
    </r>
  </si>
  <si>
    <r>
      <rPr>
        <b/>
        <i/>
        <sz val="12"/>
        <color theme="1"/>
        <rFont val="Calibri"/>
        <family val="2"/>
      </rPr>
      <t xml:space="preserve">2a </t>
    </r>
    <r>
      <rPr>
        <i/>
        <sz val="12"/>
        <color rgb="FF0000FF"/>
        <rFont val="Calibri"/>
        <family val="2"/>
      </rPr>
      <t>Apply Earned Income Disregards</t>
    </r>
  </si>
  <si>
    <t>Gross Monthly Earned Income</t>
  </si>
  <si>
    <t>Subtract 67% Disregard</t>
  </si>
  <si>
    <r>
      <rPr>
        <b/>
        <i/>
        <sz val="12"/>
        <color theme="1"/>
        <rFont val="Calibri"/>
        <family val="2"/>
      </rPr>
      <t>2b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>Determine the Countable Unearned Income for each member of the BU (</t>
    </r>
    <r>
      <rPr>
        <b/>
        <i/>
        <sz val="12"/>
        <color rgb="FF0000FF"/>
        <rFont val="Calibri"/>
        <family val="2"/>
      </rPr>
      <t>EXCLUDING CHILD SUPPORT</t>
    </r>
    <r>
      <rPr>
        <i/>
        <sz val="12"/>
        <color rgb="FF0000FF"/>
        <rFont val="Calibri"/>
        <family val="2"/>
      </rPr>
      <t>)</t>
    </r>
  </si>
  <si>
    <r>
      <rPr>
        <b/>
        <i/>
        <sz val="11"/>
        <color theme="1"/>
        <rFont val="Calibri"/>
        <family val="2"/>
      </rPr>
      <t xml:space="preserve">2b  </t>
    </r>
    <r>
      <rPr>
        <i/>
        <sz val="11"/>
        <color rgb="FF0000FF"/>
        <rFont val="Calibri"/>
        <family val="2"/>
      </rPr>
      <t xml:space="preserve">Add Countable Earned and Unearned Income and Subtract from </t>
    </r>
    <r>
      <rPr>
        <b/>
        <i/>
        <sz val="11"/>
        <color rgb="FF0000FF"/>
        <rFont val="Calibri"/>
        <family val="2"/>
      </rPr>
      <t>Maximum Grant Amount</t>
    </r>
  </si>
  <si>
    <t>Total Unearned Income</t>
  </si>
  <si>
    <t>Minus Combined Income</t>
  </si>
  <si>
    <t>Combined Income</t>
  </si>
  <si>
    <t>Monthly Grant (BCA)</t>
  </si>
  <si>
    <t>NO                             Adults/Caretakers</t>
  </si>
  <si>
    <t>Number of Children</t>
  </si>
  <si>
    <t xml:space="preserve">Grant Amount </t>
  </si>
  <si>
    <t>ONE               Adult/Caretaker</t>
  </si>
  <si>
    <t>TWO            Adults/Caretakers</t>
  </si>
  <si>
    <t xml:space="preserve">Use 100% Earned Income Disregard if: 
</t>
  </si>
  <si>
    <t xml:space="preserve">1. This is a new CW Certification </t>
  </si>
  <si>
    <t>All Earned income will be disregarded at 100% for the first certification period</t>
  </si>
  <si>
    <t>New income will be disregarded at 100% for the remainder of the certification period</t>
  </si>
  <si>
    <r>
      <t xml:space="preserve">Gross Unearned Income </t>
    </r>
    <r>
      <rPr>
        <b/>
        <i/>
        <sz val="11"/>
        <color theme="1"/>
        <rFont val="Calibri"/>
        <family val="2"/>
      </rPr>
      <t>Excluding Child Support</t>
    </r>
    <r>
      <rPr>
        <sz val="11"/>
        <color theme="1"/>
        <rFont val="Calibri"/>
        <family val="2"/>
      </rPr>
      <t xml:space="preserve"> </t>
    </r>
  </si>
  <si>
    <r>
      <t xml:space="preserve">Gross Unearned Income            </t>
    </r>
    <r>
      <rPr>
        <b/>
        <i/>
        <sz val="11"/>
        <color theme="1"/>
        <rFont val="Calibri"/>
        <family val="2"/>
      </rPr>
      <t>Child Support Only</t>
    </r>
  </si>
  <si>
    <t>2. There is new income reported during any certification period</t>
  </si>
  <si>
    <t>CW Grant Calculation - 100% Disregard</t>
  </si>
  <si>
    <t>If Eligible, Determine the Grant Amount with a 100% Disregard</t>
  </si>
  <si>
    <r>
      <t xml:space="preserve">Monthly Grant (BCA)                                   </t>
    </r>
    <r>
      <rPr>
        <b/>
        <sz val="14"/>
        <color theme="1"/>
        <rFont val="Calibri"/>
        <family val="2"/>
      </rPr>
      <t xml:space="preserve"> </t>
    </r>
  </si>
  <si>
    <r>
      <t xml:space="preserve">CW Grant Calculation - </t>
    </r>
    <r>
      <rPr>
        <b/>
        <sz val="28"/>
        <rFont val="Calibri"/>
        <family val="2"/>
      </rPr>
      <t>67% Disregard</t>
    </r>
  </si>
  <si>
    <t xml:space="preserve">Step 2B: If Eligible, Determine the Grant Amount with a 67% Disregard </t>
  </si>
  <si>
    <r>
      <t xml:space="preserve">Fill in the </t>
    </r>
    <r>
      <rPr>
        <sz val="11"/>
        <color rgb="FF0000FF"/>
        <rFont val="Calibri"/>
        <family val="2"/>
      </rPr>
      <t>Blue</t>
    </r>
    <r>
      <rPr>
        <sz val="11"/>
        <color theme="1"/>
        <rFont val="Calibri"/>
        <family val="2"/>
      </rPr>
      <t xml:space="preserve"> boxes with the appropriate information.</t>
    </r>
  </si>
  <si>
    <r>
      <rPr>
        <b/>
        <i/>
        <sz val="12"/>
        <color theme="1"/>
        <rFont val="Calibri"/>
        <family val="2"/>
      </rPr>
      <t>1a</t>
    </r>
    <r>
      <rPr>
        <i/>
        <sz val="12"/>
        <color theme="1"/>
        <rFont val="Calibri"/>
        <family val="2"/>
      </rPr>
      <t xml:space="preserve"> Determine the </t>
    </r>
    <r>
      <rPr>
        <b/>
        <i/>
        <sz val="12"/>
        <color rgb="FF0000FF"/>
        <rFont val="Calibri"/>
        <family val="2"/>
      </rPr>
      <t>Countable Earned Income</t>
    </r>
    <r>
      <rPr>
        <i/>
        <sz val="12"/>
        <color theme="1"/>
        <rFont val="Calibri"/>
        <family val="2"/>
      </rPr>
      <t xml:space="preserve"> for each member of the BU.</t>
    </r>
  </si>
  <si>
    <r>
      <rPr>
        <b/>
        <i/>
        <sz val="12"/>
        <color theme="1"/>
        <rFont val="Calibri"/>
        <family val="2"/>
      </rPr>
      <t>1b</t>
    </r>
    <r>
      <rPr>
        <i/>
        <sz val="12"/>
        <color theme="1"/>
        <rFont val="Calibri"/>
        <family val="2"/>
      </rPr>
      <t xml:space="preserve"> </t>
    </r>
    <r>
      <rPr>
        <i/>
        <sz val="12"/>
        <color rgb="FF0000FF"/>
        <rFont val="Calibri"/>
        <family val="2"/>
      </rPr>
      <t xml:space="preserve">Determine the Countable Unearned Income for each member of the BU, including calculated </t>
    </r>
    <r>
      <rPr>
        <b/>
        <i/>
        <sz val="12"/>
        <color rgb="FF0000FF"/>
        <rFont val="Calibri"/>
        <family val="2"/>
      </rPr>
      <t>Deemed Income</t>
    </r>
    <r>
      <rPr>
        <i/>
        <sz val="12"/>
        <color rgb="FF0000FF"/>
        <rFont val="Calibri"/>
        <family val="2"/>
      </rPr>
      <t xml:space="preserve"> from a non-recipient. </t>
    </r>
  </si>
  <si>
    <r>
      <rPr>
        <b/>
        <sz val="11"/>
        <color theme="1"/>
        <rFont val="Calibri"/>
        <family val="2"/>
      </rPr>
      <t xml:space="preserve">Note: </t>
    </r>
    <r>
      <rPr>
        <sz val="11"/>
        <color theme="1"/>
        <rFont val="Calibri"/>
        <family val="2"/>
      </rPr>
      <t>Deemed income from non-recipient members of the BU do not receive 100% disregard, rather the calculated deemed income will be included in Unearned Income to the AU.</t>
    </r>
  </si>
  <si>
    <t>CW Standards of Assistance Chart | Version 7 | Release Date: October 2024</t>
  </si>
  <si>
    <t>CW Standards of Assistance Chart | Version  | Release Date: October 2024</t>
  </si>
  <si>
    <r>
      <rPr>
        <b/>
        <sz val="11"/>
        <color theme="1"/>
        <rFont val="Calibri"/>
        <family val="2"/>
      </rPr>
      <t xml:space="preserve">Note: </t>
    </r>
    <r>
      <rPr>
        <sz val="11"/>
        <color theme="1"/>
        <rFont val="Calibri"/>
        <family val="2"/>
      </rPr>
      <t>Deemed income from non-recipient members of the BU do not receive 67% disregard, rather the calculated deemed income will be included in Unearned Income to the 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</si>
</sst>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43" x14ac:knownFonts="1">
    <font>
      <sz val="11"/>
      <color theme="1"/>
      <name val="Arial"/>
      <scheme val="minor"/>
    </font>
    <font>
      <b/>
      <sz val="28"/>
      <color theme="1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26"/>
      <color rgb="FFFFFFFF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0"/>
      <name val="Calibri"/>
      <family val="2"/>
    </font>
    <font>
      <b/>
      <sz val="8"/>
      <color rgb="FFF2F2F2"/>
      <name val="Calibri"/>
      <family val="2"/>
    </font>
    <font>
      <b/>
      <sz val="12"/>
      <color rgb="FF000000"/>
      <name val="Calibri"/>
      <family val="2"/>
    </font>
    <font>
      <i/>
      <sz val="12"/>
      <color rgb="FF0000FF"/>
      <name val="Calibri"/>
      <family val="2"/>
    </font>
    <font>
      <sz val="11"/>
      <color theme="1"/>
      <name val="Arial"/>
      <family val="2"/>
    </font>
    <font>
      <i/>
      <sz val="9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FFFF"/>
      <name val="Calibri"/>
      <family val="2"/>
    </font>
    <font>
      <i/>
      <sz val="10"/>
      <color theme="1"/>
      <name val="Calibri"/>
      <family val="2"/>
    </font>
    <font>
      <sz val="14"/>
      <color theme="1"/>
      <name val="Calibri"/>
      <family val="2"/>
    </font>
    <font>
      <b/>
      <sz val="11"/>
      <color rgb="FF0000FF"/>
      <name val="Calibri"/>
      <family val="2"/>
    </font>
    <font>
      <b/>
      <i/>
      <sz val="12"/>
      <color theme="1"/>
      <name val="Calibri"/>
      <family val="2"/>
    </font>
    <font>
      <sz val="10"/>
      <color theme="1"/>
      <name val="Calibri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b/>
      <i/>
      <sz val="12"/>
      <color rgb="FF0000FF"/>
      <name val="Calibri"/>
      <family val="2"/>
    </font>
    <font>
      <sz val="12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rgb="FF0000FF"/>
      <name val="Calibri"/>
      <family val="2"/>
    </font>
    <font>
      <b/>
      <i/>
      <sz val="11"/>
      <color rgb="FF0000FF"/>
      <name val="Calibri"/>
      <family val="2"/>
    </font>
    <font>
      <i/>
      <sz val="14"/>
      <color theme="3"/>
      <name val="Metropolis Semi Bold"/>
      <family val="3"/>
    </font>
    <font>
      <i/>
      <sz val="10"/>
      <color theme="3"/>
      <name val="Metropolis Semi Bold"/>
      <family val="3"/>
    </font>
    <font>
      <sz val="11"/>
      <color theme="1"/>
      <name val="Calibri"/>
      <family val="2"/>
    </font>
    <font>
      <i/>
      <sz val="14"/>
      <color theme="3"/>
      <name val="Calibri"/>
      <family val="2"/>
    </font>
    <font>
      <i/>
      <sz val="10"/>
      <color theme="3"/>
      <name val="Calibri"/>
      <family val="2"/>
    </font>
    <font>
      <b/>
      <sz val="16"/>
      <color theme="1"/>
      <name val="Calibri"/>
      <family val="2"/>
    </font>
    <font>
      <b/>
      <sz val="16"/>
      <color theme="0"/>
      <name val="Calibri"/>
      <family val="2"/>
    </font>
    <font>
      <sz val="16"/>
      <name val="Arial"/>
      <family val="2"/>
    </font>
    <font>
      <i/>
      <sz val="11"/>
      <color theme="1"/>
      <name val="Calibri"/>
      <family val="2"/>
    </font>
    <font>
      <b/>
      <sz val="28"/>
      <name val="Calibri"/>
      <family val="2"/>
    </font>
    <font>
      <sz val="11"/>
      <color rgb="FF0000FF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9E2F3"/>
        <bgColor rgb="FFD9E2F3"/>
      </patternFill>
    </fill>
    <fill>
      <patternFill patternType="solid">
        <fgColor rgb="FFCCCCCC"/>
        <bgColor rgb="FFCCCCCC"/>
      </patternFill>
    </fill>
    <fill>
      <patternFill patternType="solid">
        <fgColor rgb="FF00B050"/>
        <bgColor rgb="FF00B050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FFDDFF"/>
        <bgColor rgb="FFFFDD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D9E2F3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FF"/>
      </right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 style="medium">
        <color rgb="FF000000"/>
      </top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00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medium">
        <color rgb="FF0000FF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4" borderId="20" xfId="0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Protection="1">
      <protection locked="0"/>
    </xf>
    <xf numFmtId="44" fontId="3" fillId="4" borderId="45" xfId="0" applyNumberFormat="1" applyFont="1" applyFill="1" applyBorder="1" applyProtection="1">
      <protection locked="0"/>
    </xf>
    <xf numFmtId="44" fontId="3" fillId="4" borderId="45" xfId="0" applyNumberFormat="1" applyFont="1" applyFill="1" applyBorder="1" applyAlignment="1" applyProtection="1">
      <alignment vertical="center"/>
      <protection locked="0"/>
    </xf>
    <xf numFmtId="0" fontId="3" fillId="14" borderId="86" xfId="0" applyFont="1" applyFill="1" applyBorder="1" applyAlignment="1">
      <alignment horizontal="center"/>
    </xf>
    <xf numFmtId="0" fontId="3" fillId="0" borderId="52" xfId="0" applyFont="1" applyBorder="1" applyAlignment="1">
      <alignment horizontal="right"/>
    </xf>
    <xf numFmtId="0" fontId="3" fillId="0" borderId="55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15" borderId="86" xfId="0" applyFont="1" applyFill="1" applyBorder="1" applyAlignment="1">
      <alignment horizontal="center"/>
    </xf>
    <xf numFmtId="0" fontId="3" fillId="16" borderId="86" xfId="0" applyFont="1" applyFill="1" applyBorder="1" applyAlignment="1">
      <alignment horizontal="center"/>
    </xf>
    <xf numFmtId="0" fontId="2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9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46" xfId="0" applyFont="1" applyBorder="1"/>
    <xf numFmtId="0" fontId="3" fillId="0" borderId="0" xfId="0" applyFont="1" applyAlignment="1">
      <alignment horizontal="center"/>
    </xf>
    <xf numFmtId="0" fontId="3" fillId="0" borderId="53" xfId="0" applyFont="1" applyBorder="1"/>
    <xf numFmtId="0" fontId="1" fillId="2" borderId="63" xfId="0" applyFont="1" applyFill="1" applyBorder="1" applyAlignment="1">
      <alignment horizontal="center" vertical="center"/>
    </xf>
    <xf numFmtId="0" fontId="3" fillId="0" borderId="64" xfId="0" applyFont="1" applyBorder="1"/>
    <xf numFmtId="0" fontId="3" fillId="0" borderId="65" xfId="0" applyFont="1" applyBorder="1"/>
    <xf numFmtId="0" fontId="1" fillId="3" borderId="51" xfId="0" applyFont="1" applyFill="1" applyBorder="1" applyAlignment="1">
      <alignment horizontal="center" vertical="center"/>
    </xf>
    <xf numFmtId="0" fontId="3" fillId="0" borderId="95" xfId="0" applyFont="1" applyBorder="1"/>
    <xf numFmtId="0" fontId="0" fillId="0" borderId="90" xfId="0" applyBorder="1"/>
    <xf numFmtId="0" fontId="0" fillId="0" borderId="95" xfId="0" applyBorder="1"/>
    <xf numFmtId="0" fontId="12" fillId="2" borderId="1" xfId="0" applyFont="1" applyFill="1" applyBorder="1" applyAlignment="1">
      <alignment horizontal="center" vertical="center"/>
    </xf>
    <xf numFmtId="0" fontId="13" fillId="10" borderId="70" xfId="0" applyFont="1" applyFill="1" applyBorder="1" applyAlignment="1">
      <alignment horizontal="center" vertical="center"/>
    </xf>
    <xf numFmtId="0" fontId="1" fillId="10" borderId="98" xfId="0" applyFont="1" applyFill="1" applyBorder="1" applyAlignment="1">
      <alignment horizontal="center" vertical="center"/>
    </xf>
    <xf numFmtId="0" fontId="1" fillId="10" borderId="70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left"/>
    </xf>
    <xf numFmtId="0" fontId="16" fillId="0" borderId="0" xfId="0" applyFont="1"/>
    <xf numFmtId="0" fontId="16" fillId="0" borderId="46" xfId="0" applyFont="1" applyBorder="1"/>
    <xf numFmtId="0" fontId="3" fillId="0" borderId="67" xfId="0" applyFont="1" applyBorder="1"/>
    <xf numFmtId="0" fontId="3" fillId="3" borderId="68" xfId="0" applyFont="1" applyFill="1" applyBorder="1"/>
    <xf numFmtId="0" fontId="3" fillId="3" borderId="99" xfId="0" applyFont="1" applyFill="1" applyBorder="1"/>
    <xf numFmtId="0" fontId="2" fillId="2" borderId="1" xfId="0" applyFont="1" applyFill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11" xfId="0" applyFont="1" applyFill="1" applyBorder="1"/>
    <xf numFmtId="0" fontId="1" fillId="10" borderId="71" xfId="0" applyFont="1" applyFill="1" applyBorder="1" applyAlignment="1">
      <alignment horizontal="center" vertical="center"/>
    </xf>
    <xf numFmtId="0" fontId="1" fillId="2" borderId="95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right"/>
    </xf>
    <xf numFmtId="0" fontId="17" fillId="0" borderId="0" xfId="0" applyFont="1"/>
    <xf numFmtId="0" fontId="3" fillId="3" borderId="77" xfId="0" applyFont="1" applyFill="1" applyBorder="1"/>
    <xf numFmtId="0" fontId="0" fillId="0" borderId="97" xfId="0" applyBorder="1"/>
    <xf numFmtId="44" fontId="3" fillId="4" borderId="100" xfId="0" applyNumberFormat="1" applyFont="1" applyFill="1" applyBorder="1" applyAlignment="1" applyProtection="1">
      <alignment horizontal="center"/>
      <protection locked="0"/>
    </xf>
    <xf numFmtId="0" fontId="2" fillId="2" borderId="95" xfId="0" applyFont="1" applyFill="1" applyBorder="1" applyAlignment="1">
      <alignment vertical="center"/>
    </xf>
    <xf numFmtId="0" fontId="2" fillId="3" borderId="96" xfId="0" applyFont="1" applyFill="1" applyBorder="1" applyAlignment="1">
      <alignment vertical="center"/>
    </xf>
    <xf numFmtId="0" fontId="3" fillId="3" borderId="95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7" fillId="3" borderId="1" xfId="0" applyFont="1" applyFill="1" applyBorder="1"/>
    <xf numFmtId="0" fontId="7" fillId="0" borderId="23" xfId="0" applyFont="1" applyBorder="1"/>
    <xf numFmtId="0" fontId="7" fillId="0" borderId="18" xfId="0" applyFont="1" applyBorder="1"/>
    <xf numFmtId="0" fontId="7" fillId="0" borderId="15" xfId="0" applyFont="1" applyBorder="1"/>
    <xf numFmtId="0" fontId="3" fillId="0" borderId="0" xfId="0" applyFont="1" applyAlignment="1">
      <alignment horizontal="left"/>
    </xf>
    <xf numFmtId="0" fontId="3" fillId="2" borderId="39" xfId="0" applyFont="1" applyFill="1" applyBorder="1"/>
    <xf numFmtId="0" fontId="3" fillId="2" borderId="4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1" xfId="0" applyFont="1" applyFill="1" applyBorder="1"/>
    <xf numFmtId="0" fontId="3" fillId="0" borderId="42" xfId="0" applyFont="1" applyBorder="1" applyAlignment="1">
      <alignment horizontal="right"/>
    </xf>
    <xf numFmtId="44" fontId="3" fillId="7" borderId="49" xfId="0" applyNumberFormat="1" applyFont="1" applyFill="1" applyBorder="1"/>
    <xf numFmtId="0" fontId="6" fillId="0" borderId="50" xfId="0" applyFont="1" applyBorder="1" applyAlignment="1">
      <alignment horizontal="right"/>
    </xf>
    <xf numFmtId="44" fontId="3" fillId="7" borderId="51" xfId="0" applyNumberFormat="1" applyFont="1" applyFill="1" applyBorder="1" applyAlignment="1">
      <alignment horizontal="center"/>
    </xf>
    <xf numFmtId="44" fontId="3" fillId="5" borderId="52" xfId="0" applyNumberFormat="1" applyFont="1" applyFill="1" applyBorder="1"/>
    <xf numFmtId="0" fontId="34" fillId="0" borderId="42" xfId="0" applyFont="1" applyBorder="1" applyAlignment="1">
      <alignment horizontal="center" vertical="center" wrapText="1"/>
    </xf>
    <xf numFmtId="44" fontId="3" fillId="5" borderId="54" xfId="0" applyNumberFormat="1" applyFont="1" applyFill="1" applyBorder="1" applyAlignment="1">
      <alignment vertical="center"/>
    </xf>
    <xf numFmtId="0" fontId="34" fillId="0" borderId="93" xfId="0" applyFont="1" applyBorder="1" applyAlignment="1">
      <alignment horizontal="center" vertical="center" wrapText="1"/>
    </xf>
    <xf numFmtId="44" fontId="3" fillId="5" borderId="92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10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10" borderId="68" xfId="0" applyFont="1" applyFill="1" applyBorder="1"/>
    <xf numFmtId="0" fontId="3" fillId="2" borderId="63" xfId="0" applyFont="1" applyFill="1" applyBorder="1"/>
    <xf numFmtId="0" fontId="3" fillId="0" borderId="63" xfId="0" applyFont="1" applyBorder="1"/>
    <xf numFmtId="0" fontId="0" fillId="0" borderId="63" xfId="0" applyBorder="1"/>
    <xf numFmtId="0" fontId="3" fillId="2" borderId="90" xfId="0" applyFont="1" applyFill="1" applyBorder="1"/>
    <xf numFmtId="0" fontId="3" fillId="0" borderId="90" xfId="0" applyFont="1" applyBorder="1"/>
    <xf numFmtId="0" fontId="3" fillId="0" borderId="97" xfId="0" applyFont="1" applyBorder="1"/>
    <xf numFmtId="4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vertical="center" wrapText="1"/>
    </xf>
    <xf numFmtId="0" fontId="3" fillId="0" borderId="95" xfId="0" applyFont="1" applyBorder="1" applyAlignment="1">
      <alignment wrapText="1"/>
    </xf>
    <xf numFmtId="44" fontId="3" fillId="7" borderId="49" xfId="0" applyNumberFormat="1" applyFont="1" applyFill="1" applyBorder="1" applyAlignment="1">
      <alignment horizontal="center"/>
    </xf>
    <xf numFmtId="0" fontId="6" fillId="0" borderId="42" xfId="0" applyFont="1" applyBorder="1" applyAlignment="1">
      <alignment horizontal="right"/>
    </xf>
    <xf numFmtId="44" fontId="3" fillId="19" borderId="100" xfId="0" applyNumberFormat="1" applyFont="1" applyFill="1" applyBorder="1"/>
    <xf numFmtId="44" fontId="3" fillId="5" borderId="55" xfId="0" applyNumberFormat="1" applyFont="1" applyFill="1" applyBorder="1"/>
    <xf numFmtId="0" fontId="11" fillId="0" borderId="53" xfId="0" applyFont="1" applyBorder="1" applyAlignment="1">
      <alignment horizontal="left"/>
    </xf>
    <xf numFmtId="0" fontId="11" fillId="0" borderId="0" xfId="0" applyFont="1" applyAlignment="1">
      <alignment horizontal="left"/>
    </xf>
    <xf numFmtId="44" fontId="9" fillId="7" borderId="52" xfId="0" applyNumberFormat="1" applyFont="1" applyFill="1" applyBorder="1"/>
    <xf numFmtId="0" fontId="3" fillId="0" borderId="95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33" xfId="0" applyFont="1" applyBorder="1"/>
    <xf numFmtId="0" fontId="4" fillId="0" borderId="63" xfId="0" applyFont="1" applyBorder="1"/>
    <xf numFmtId="0" fontId="0" fillId="0" borderId="0" xfId="0"/>
    <xf numFmtId="0" fontId="4" fillId="0" borderId="46" xfId="0" applyFont="1" applyBorder="1"/>
    <xf numFmtId="0" fontId="4" fillId="0" borderId="66" xfId="0" applyFont="1" applyBorder="1"/>
    <xf numFmtId="0" fontId="4" fillId="0" borderId="65" xfId="0" applyFont="1" applyBorder="1"/>
    <xf numFmtId="0" fontId="4" fillId="0" borderId="67" xfId="0" applyFont="1" applyBorder="1"/>
    <xf numFmtId="0" fontId="11" fillId="0" borderId="69" xfId="0" applyFont="1" applyBorder="1" applyAlignment="1">
      <alignment horizontal="right"/>
    </xf>
    <xf numFmtId="0" fontId="4" fillId="0" borderId="69" xfId="0" applyFont="1" applyBorder="1"/>
    <xf numFmtId="0" fontId="4" fillId="0" borderId="96" xfId="0" applyFont="1" applyBorder="1"/>
    <xf numFmtId="0" fontId="3" fillId="0" borderId="42" xfId="0" applyFont="1" applyBorder="1" applyAlignment="1">
      <alignment horizontal="right"/>
    </xf>
    <xf numFmtId="0" fontId="4" fillId="0" borderId="55" xfId="0" applyFont="1" applyBorder="1"/>
    <xf numFmtId="44" fontId="9" fillId="7" borderId="56" xfId="0" applyNumberFormat="1" applyFont="1" applyFill="1" applyBorder="1" applyAlignment="1">
      <alignment horizontal="center"/>
    </xf>
    <xf numFmtId="0" fontId="10" fillId="8" borderId="60" xfId="0" applyFont="1" applyFill="1" applyBorder="1" applyAlignment="1">
      <alignment horizontal="center" vertical="center"/>
    </xf>
    <xf numFmtId="0" fontId="4" fillId="0" borderId="61" xfId="0" applyFont="1" applyBorder="1"/>
    <xf numFmtId="0" fontId="4" fillId="0" borderId="62" xfId="0" applyFont="1" applyBorder="1"/>
    <xf numFmtId="0" fontId="7" fillId="0" borderId="42" xfId="0" applyFont="1" applyBorder="1" applyAlignment="1">
      <alignment horizontal="right"/>
    </xf>
    <xf numFmtId="44" fontId="6" fillId="9" borderId="56" xfId="0" applyNumberFormat="1" applyFont="1" applyFill="1" applyBorder="1" applyAlignment="1">
      <alignment horizontal="center"/>
    </xf>
    <xf numFmtId="0" fontId="5" fillId="0" borderId="53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0" xfId="0" applyFont="1" applyAlignment="1">
      <alignment horizontal="center"/>
    </xf>
    <xf numFmtId="4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Protection="1">
      <protection locked="0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left" vertical="center" wrapText="1"/>
    </xf>
    <xf numFmtId="44" fontId="3" fillId="4" borderId="81" xfId="0" applyNumberFormat="1" applyFont="1" applyFill="1" applyBorder="1" applyAlignment="1" applyProtection="1">
      <alignment horizontal="center" vertical="center"/>
      <protection locked="0"/>
    </xf>
    <xf numFmtId="44" fontId="3" fillId="4" borderId="44" xfId="0" applyNumberFormat="1" applyFont="1" applyFill="1" applyBorder="1" applyAlignment="1" applyProtection="1">
      <alignment horizontal="center" vertical="center"/>
      <protection locked="0"/>
    </xf>
    <xf numFmtId="44" fontId="3" fillId="7" borderId="47" xfId="0" applyNumberFormat="1" applyFont="1" applyFill="1" applyBorder="1" applyAlignment="1">
      <alignment horizontal="center"/>
    </xf>
    <xf numFmtId="0" fontId="4" fillId="0" borderId="48" xfId="0" applyFont="1" applyBorder="1"/>
    <xf numFmtId="0" fontId="5" fillId="2" borderId="38" xfId="0" applyFont="1" applyFill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3" fillId="2" borderId="26" xfId="0" applyFont="1" applyFill="1" applyBorder="1" applyAlignment="1">
      <alignment horizontal="center"/>
    </xf>
    <xf numFmtId="0" fontId="4" fillId="0" borderId="28" xfId="0" applyFont="1" applyBorder="1"/>
    <xf numFmtId="44" fontId="3" fillId="4" borderId="43" xfId="0" applyNumberFormat="1" applyFont="1" applyFill="1" applyBorder="1" applyAlignment="1" applyProtection="1">
      <alignment horizontal="center"/>
      <protection locked="0"/>
    </xf>
    <xf numFmtId="44" fontId="6" fillId="5" borderId="24" xfId="0" applyNumberFormat="1" applyFont="1" applyFill="1" applyBorder="1" applyAlignment="1">
      <alignment horizontal="center"/>
    </xf>
    <xf numFmtId="0" fontId="4" fillId="0" borderId="25" xfId="0" applyFont="1" applyBorder="1"/>
    <xf numFmtId="0" fontId="3" fillId="3" borderId="26" xfId="0" applyFont="1" applyFill="1" applyBorder="1" applyAlignment="1">
      <alignment horizontal="center"/>
    </xf>
    <xf numFmtId="0" fontId="4" fillId="0" borderId="27" xfId="0" applyFont="1" applyBorder="1"/>
    <xf numFmtId="0" fontId="3" fillId="0" borderId="29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8" fillId="6" borderId="32" xfId="0" applyFont="1" applyFill="1" applyBorder="1" applyAlignment="1">
      <alignment horizontal="center" vertical="center"/>
    </xf>
    <xf numFmtId="0" fontId="4" fillId="0" borderId="34" xfId="0" applyFont="1" applyBorder="1"/>
    <xf numFmtId="0" fontId="4" fillId="0" borderId="13" xfId="0" applyFont="1" applyBorder="1"/>
    <xf numFmtId="0" fontId="4" fillId="0" borderId="35" xfId="0" applyFont="1" applyBorder="1"/>
    <xf numFmtId="0" fontId="9" fillId="2" borderId="36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1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2" xfId="0" applyFont="1" applyBorder="1"/>
    <xf numFmtId="0" fontId="4" fillId="0" borderId="14" xfId="0" applyFont="1" applyBorder="1"/>
    <xf numFmtId="0" fontId="6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 applyAlignment="1">
      <alignment horizontal="right"/>
    </xf>
    <xf numFmtId="0" fontId="4" fillId="0" borderId="19" xfId="0" applyFont="1" applyBorder="1"/>
    <xf numFmtId="0" fontId="14" fillId="0" borderId="72" xfId="0" applyFont="1" applyBorder="1" applyAlignment="1">
      <alignment horizontal="center" vertical="center"/>
    </xf>
    <xf numFmtId="0" fontId="4" fillId="0" borderId="73" xfId="0" applyFont="1" applyBorder="1"/>
    <xf numFmtId="0" fontId="4" fillId="0" borderId="74" xfId="0" applyFont="1" applyBorder="1"/>
    <xf numFmtId="0" fontId="35" fillId="17" borderId="87" xfId="0" applyFont="1" applyFill="1" applyBorder="1" applyAlignment="1">
      <alignment horizontal="left" vertical="top" wrapText="1"/>
    </xf>
    <xf numFmtId="0" fontId="32" fillId="17" borderId="63" xfId="0" applyFont="1" applyFill="1" applyBorder="1" applyAlignment="1">
      <alignment horizontal="left" vertical="top" wrapText="1"/>
    </xf>
    <xf numFmtId="0" fontId="32" fillId="17" borderId="88" xfId="0" applyFont="1" applyFill="1" applyBorder="1" applyAlignment="1">
      <alignment horizontal="left" vertical="top" wrapText="1"/>
    </xf>
    <xf numFmtId="0" fontId="15" fillId="0" borderId="53" xfId="0" applyFont="1" applyBorder="1" applyAlignment="1">
      <alignment horizontal="left"/>
    </xf>
    <xf numFmtId="0" fontId="35" fillId="17" borderId="87" xfId="0" applyFont="1" applyFill="1" applyBorder="1" applyAlignment="1">
      <alignment horizontal="left" vertical="top" wrapText="1" indent="1"/>
    </xf>
    <xf numFmtId="0" fontId="32" fillId="17" borderId="63" xfId="0" applyFont="1" applyFill="1" applyBorder="1" applyAlignment="1">
      <alignment horizontal="left" vertical="top" wrapText="1" indent="1"/>
    </xf>
    <xf numFmtId="0" fontId="32" fillId="17" borderId="88" xfId="0" applyFont="1" applyFill="1" applyBorder="1" applyAlignment="1">
      <alignment horizontal="left" vertical="top" wrapText="1" indent="1"/>
    </xf>
    <xf numFmtId="0" fontId="36" fillId="17" borderId="87" xfId="0" applyFont="1" applyFill="1" applyBorder="1" applyAlignment="1">
      <alignment horizontal="left" vertical="top" wrapText="1" indent="3"/>
    </xf>
    <xf numFmtId="0" fontId="32" fillId="17" borderId="63" xfId="0" applyFont="1" applyFill="1" applyBorder="1" applyAlignment="1">
      <alignment horizontal="left" vertical="top" wrapText="1" indent="3"/>
    </xf>
    <xf numFmtId="0" fontId="32" fillId="17" borderId="88" xfId="0" applyFont="1" applyFill="1" applyBorder="1" applyAlignment="1">
      <alignment horizontal="left" vertical="top" wrapText="1" indent="3"/>
    </xf>
    <xf numFmtId="0" fontId="36" fillId="17" borderId="89" xfId="0" applyFont="1" applyFill="1" applyBorder="1" applyAlignment="1">
      <alignment horizontal="left" vertical="top" wrapText="1" indent="3"/>
    </xf>
    <xf numFmtId="0" fontId="33" fillId="17" borderId="90" xfId="0" applyFont="1" applyFill="1" applyBorder="1" applyAlignment="1">
      <alignment horizontal="left" vertical="top" wrapText="1" indent="3"/>
    </xf>
    <xf numFmtId="0" fontId="33" fillId="17" borderId="91" xfId="0" applyFont="1" applyFill="1" applyBorder="1" applyAlignment="1">
      <alignment horizontal="left" vertical="top" wrapText="1" indent="3"/>
    </xf>
    <xf numFmtId="164" fontId="18" fillId="4" borderId="78" xfId="0" applyNumberFormat="1" applyFont="1" applyFill="1" applyBorder="1"/>
    <xf numFmtId="0" fontId="4" fillId="0" borderId="80" xfId="0" applyFont="1" applyBorder="1"/>
    <xf numFmtId="0" fontId="11" fillId="0" borderId="94" xfId="0" applyFont="1" applyBorder="1" applyAlignment="1">
      <alignment horizontal="right" vertical="top"/>
    </xf>
    <xf numFmtId="0" fontId="4" fillId="0" borderId="94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8" fillId="11" borderId="8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wrapText="1"/>
    </xf>
    <xf numFmtId="0" fontId="39" fillId="0" borderId="10" xfId="0" applyFont="1" applyBorder="1" applyAlignment="1">
      <alignment wrapText="1"/>
    </xf>
    <xf numFmtId="0" fontId="39" fillId="0" borderId="12" xfId="0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14" fillId="0" borderId="53" xfId="0" applyFont="1" applyBorder="1" applyAlignment="1">
      <alignment horizontal="center" vertical="center"/>
    </xf>
    <xf numFmtId="0" fontId="15" fillId="0" borderId="75" xfId="0" applyFont="1" applyBorder="1" applyAlignment="1">
      <alignment horizontal="left"/>
    </xf>
    <xf numFmtId="0" fontId="4" fillId="0" borderId="76" xfId="0" applyFont="1" applyBorder="1"/>
    <xf numFmtId="0" fontId="3" fillId="0" borderId="0" xfId="0" applyFont="1"/>
    <xf numFmtId="0" fontId="34" fillId="0" borderId="42" xfId="0" applyFont="1" applyBorder="1" applyAlignment="1">
      <alignment horizontal="right"/>
    </xf>
    <xf numFmtId="0" fontId="3" fillId="2" borderId="42" xfId="0" applyFont="1" applyFill="1" applyBorder="1" applyAlignment="1">
      <alignment horizontal="right"/>
    </xf>
    <xf numFmtId="0" fontId="37" fillId="4" borderId="78" xfId="0" applyFont="1" applyFill="1" applyBorder="1" applyAlignment="1">
      <alignment horizontal="left" wrapText="1"/>
    </xf>
    <xf numFmtId="0" fontId="4" fillId="0" borderId="79" xfId="0" applyFont="1" applyBorder="1"/>
    <xf numFmtId="0" fontId="34" fillId="3" borderId="66" xfId="0" applyFont="1" applyFill="1" applyBorder="1" applyAlignment="1">
      <alignment horizontal="center"/>
    </xf>
    <xf numFmtId="0" fontId="3" fillId="3" borderId="6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center" wrapText="1"/>
    </xf>
    <xf numFmtId="0" fontId="11" fillId="0" borderId="6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44" fontId="3" fillId="19" borderId="101" xfId="0" applyNumberFormat="1" applyFont="1" applyFill="1" applyBorder="1" applyAlignment="1">
      <alignment horizontal="center"/>
    </xf>
    <xf numFmtId="0" fontId="4" fillId="20" borderId="102" xfId="0" applyFont="1" applyFill="1" applyBorder="1"/>
    <xf numFmtId="0" fontId="40" fillId="0" borderId="90" xfId="0" applyFont="1" applyBorder="1" applyAlignment="1">
      <alignment horizontal="right"/>
    </xf>
    <xf numFmtId="0" fontId="11" fillId="0" borderId="53" xfId="0" applyFont="1" applyBorder="1" applyAlignment="1">
      <alignment horizontal="left"/>
    </xf>
    <xf numFmtId="0" fontId="3" fillId="0" borderId="56" xfId="0" applyFont="1" applyBorder="1" applyAlignment="1">
      <alignment horizontal="right"/>
    </xf>
    <xf numFmtId="0" fontId="3" fillId="7" borderId="0" xfId="0" applyFont="1" applyFill="1" applyAlignment="1">
      <alignment vertical="top" wrapText="1"/>
    </xf>
    <xf numFmtId="0" fontId="18" fillId="13" borderId="78" xfId="0" applyFont="1" applyFill="1" applyBorder="1" applyAlignment="1">
      <alignment horizontal="right"/>
    </xf>
    <xf numFmtId="164" fontId="18" fillId="13" borderId="78" xfId="0" applyNumberFormat="1" applyFont="1" applyFill="1" applyBorder="1"/>
    <xf numFmtId="0" fontId="3" fillId="2" borderId="38" xfId="0" applyFont="1" applyFill="1" applyBorder="1" applyAlignment="1">
      <alignment horizontal="right"/>
    </xf>
    <xf numFmtId="44" fontId="9" fillId="7" borderId="82" xfId="0" applyNumberFormat="1" applyFont="1" applyFill="1" applyBorder="1" applyAlignment="1">
      <alignment horizontal="center"/>
    </xf>
    <xf numFmtId="0" fontId="4" fillId="0" borderId="83" xfId="0" applyFont="1" applyBorder="1"/>
    <xf numFmtId="44" fontId="9" fillId="9" borderId="56" xfId="0" applyNumberFormat="1" applyFont="1" applyFill="1" applyBorder="1" applyAlignment="1">
      <alignment horizontal="center"/>
    </xf>
    <xf numFmtId="0" fontId="3" fillId="18" borderId="29" xfId="0" applyFont="1" applyFill="1" applyBorder="1" applyAlignment="1">
      <alignment horizontal="center"/>
    </xf>
    <xf numFmtId="0" fontId="4" fillId="18" borderId="30" xfId="0" applyFont="1" applyFill="1" applyBorder="1"/>
    <xf numFmtId="0" fontId="4" fillId="18" borderId="31" xfId="0" applyFont="1" applyFill="1" applyBorder="1"/>
    <xf numFmtId="0" fontId="19" fillId="12" borderId="32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/>
    </xf>
    <xf numFmtId="44" fontId="3" fillId="4" borderId="101" xfId="0" applyNumberFormat="1" applyFont="1" applyFill="1" applyBorder="1" applyAlignment="1" applyProtection="1">
      <alignment horizontal="center"/>
      <protection locked="0"/>
    </xf>
    <xf numFmtId="0" fontId="4" fillId="0" borderId="102" xfId="0" applyFont="1" applyBorder="1" applyProtection="1">
      <protection locked="0"/>
    </xf>
    <xf numFmtId="0" fontId="6" fillId="14" borderId="84" xfId="0" applyFont="1" applyFill="1" applyBorder="1" applyAlignment="1">
      <alignment horizontal="center" vertical="center" wrapText="1"/>
    </xf>
    <xf numFmtId="0" fontId="4" fillId="0" borderId="85" xfId="0" applyFont="1" applyBorder="1"/>
    <xf numFmtId="0" fontId="6" fillId="14" borderId="26" xfId="0" applyFont="1" applyFill="1" applyBorder="1" applyAlignment="1">
      <alignment horizontal="center"/>
    </xf>
    <xf numFmtId="0" fontId="6" fillId="15" borderId="84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/>
    </xf>
    <xf numFmtId="0" fontId="6" fillId="16" borderId="84" xfId="0" applyFont="1" applyFill="1" applyBorder="1" applyAlignment="1">
      <alignment horizontal="center" vertical="center" wrapText="1"/>
    </xf>
    <xf numFmtId="0" fontId="6" fillId="16" borderId="26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colors>
    <mruColors>
      <color rgb="FF0000FF"/>
      <color rgb="FFFFC0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hoose a Calculator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lculation!A1"/><Relationship Id="rId2" Type="http://schemas.openxmlformats.org/officeDocument/2006/relationships/hyperlink" Target="#'67% Disregard'!A1"/><Relationship Id="rId1" Type="http://schemas.openxmlformats.org/officeDocument/2006/relationships/hyperlink" Target="#'100% Disregard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Calculation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Calculation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31</xdr:row>
      <xdr:rowOff>123825</xdr:rowOff>
    </xdr:from>
    <xdr:ext cx="2171700" cy="8286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88725" y="3394238"/>
          <a:ext cx="2114550" cy="771525"/>
        </a:xfrm>
        <a:prstGeom prst="flowChartProcess">
          <a:avLst/>
        </a:prstGeom>
        <a:solidFill>
          <a:srgbClr val="65F901"/>
        </a:solidFill>
        <a:ln w="57150" cap="flat" cmpd="sng">
          <a:solidFill>
            <a:srgbClr val="00B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0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for Step 2</a:t>
          </a:r>
          <a:endParaRPr sz="1100"/>
        </a:p>
      </xdr:txBody>
    </xdr:sp>
    <xdr:clientData fLocksWithSheet="0"/>
  </xdr:oneCellAnchor>
  <xdr:oneCellAnchor>
    <xdr:from>
      <xdr:col>1</xdr:col>
      <xdr:colOff>19050</xdr:colOff>
      <xdr:row>38</xdr:row>
      <xdr:rowOff>57150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11</xdr:row>
      <xdr:rowOff>104774</xdr:rowOff>
    </xdr:from>
    <xdr:ext cx="3276600" cy="1133475"/>
    <xdr:sp macro="" textlink="">
      <xdr:nvSpPr>
        <xdr:cNvPr id="4" name="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66850" y="1371599"/>
          <a:ext cx="3276600" cy="1133475"/>
        </a:xfrm>
        <a:prstGeom prst="roundRect">
          <a:avLst>
            <a:gd name="adj" fmla="val 16667"/>
          </a:avLst>
        </a:prstGeom>
        <a:solidFill>
          <a:srgbClr val="00206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100% Income Disregard Calculator</a:t>
          </a:r>
          <a:endParaRPr sz="1400"/>
        </a:p>
      </xdr:txBody>
    </xdr:sp>
    <xdr:clientData fLocksWithSheet="0"/>
  </xdr:oneCellAnchor>
  <xdr:oneCellAnchor>
    <xdr:from>
      <xdr:col>7</xdr:col>
      <xdr:colOff>628650</xdr:colOff>
      <xdr:row>11</xdr:row>
      <xdr:rowOff>123825</xdr:rowOff>
    </xdr:from>
    <xdr:ext cx="3219450" cy="1095375"/>
    <xdr:sp macro="" textlink="">
      <xdr:nvSpPr>
        <xdr:cNvPr id="5" name="Sha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29225" y="1390650"/>
          <a:ext cx="3219450" cy="1095375"/>
        </a:xfrm>
        <a:prstGeom prst="roundRect">
          <a:avLst>
            <a:gd name="adj" fmla="val 16667"/>
          </a:avLst>
        </a:prstGeom>
        <a:solidFill>
          <a:srgbClr val="7030A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HERE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to access the 67% Income Disregard Calculator</a:t>
          </a:r>
          <a:endParaRPr sz="1400"/>
        </a:p>
      </xdr:txBody>
    </xdr:sp>
    <xdr:clientData fLocksWithSheet="0"/>
  </xdr:oneCellAnchor>
  <xdr:twoCellAnchor editAs="oneCell">
    <xdr:from>
      <xdr:col>6</xdr:col>
      <xdr:colOff>561975</xdr:colOff>
      <xdr:row>18</xdr:row>
      <xdr:rowOff>95250</xdr:rowOff>
    </xdr:from>
    <xdr:to>
      <xdr:col>8</xdr:col>
      <xdr:colOff>162004</xdr:colOff>
      <xdr:row>23</xdr:row>
      <xdr:rowOff>104854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4C84CD-97C9-40DD-0FDA-CAC9849ED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05325" y="4019550"/>
          <a:ext cx="914479" cy="914479"/>
        </a:xfrm>
        <a:prstGeom prst="rect">
          <a:avLst/>
        </a:prstGeom>
        <a:effectLst>
          <a:outerShdw blurRad="76200" dist="76200" dir="5400000" algn="ctr" rotWithShape="0">
            <a:schemeClr val="accent6">
              <a:lumMod val="60000"/>
              <a:lumOff val="40000"/>
              <a:alpha val="83000"/>
            </a:scheme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15</xdr:row>
      <xdr:rowOff>76200</xdr:rowOff>
    </xdr:from>
    <xdr:ext cx="2143125" cy="381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695325</xdr:colOff>
      <xdr:row>10</xdr:row>
      <xdr:rowOff>234950</xdr:rowOff>
    </xdr:from>
    <xdr:ext cx="914400" cy="914400"/>
    <xdr:pic>
      <xdr:nvPicPr>
        <xdr:cNvPr id="3" name="image2.png" descr="Home outlin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405886-A0BB-4853-9FCB-E7ED98FB142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86675" y="2406650"/>
          <a:ext cx="914400" cy="914400"/>
        </a:xfrm>
        <a:prstGeom prst="rect">
          <a:avLst/>
        </a:prstGeom>
        <a:noFill/>
        <a:effectLst>
          <a:outerShdw blurRad="76200" dist="76200" dir="5400000" algn="ctr" rotWithShape="0">
            <a:schemeClr val="accent6">
              <a:lumMod val="60000"/>
              <a:lumOff val="40000"/>
              <a:alpha val="83000"/>
            </a:schemeClr>
          </a:outerShdw>
        </a:effectLst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26</xdr:row>
      <xdr:rowOff>28575</xdr:rowOff>
    </xdr:from>
    <xdr:ext cx="2143125" cy="381000"/>
    <xdr:pic>
      <xdr:nvPicPr>
        <xdr:cNvPr id="5" name="image1.png">
          <a:extLst>
            <a:ext uri="{FF2B5EF4-FFF2-40B4-BE49-F238E27FC236}">
              <a16:creationId xmlns:a16="http://schemas.microsoft.com/office/drawing/2014/main" id="{0AE8EC1F-E459-4194-8ED9-8E194CF21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5743575"/>
          <a:ext cx="214312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695324</xdr:colOff>
      <xdr:row>19</xdr:row>
      <xdr:rowOff>165099</xdr:rowOff>
    </xdr:from>
    <xdr:ext cx="904875" cy="933450"/>
    <xdr:pic>
      <xdr:nvPicPr>
        <xdr:cNvPr id="4" name="image2.png" descr="Home outlin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FD249F-105F-43E1-A113-D1985280D8E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19899" y="4051299"/>
          <a:ext cx="904875" cy="933450"/>
        </a:xfrm>
        <a:prstGeom prst="rect">
          <a:avLst/>
        </a:prstGeom>
        <a:noFill/>
        <a:effectLst>
          <a:outerShdw blurRad="76200" dist="76200" dir="5400000" algn="ctr" rotWithShape="0">
            <a:schemeClr val="accent6">
              <a:lumMod val="60000"/>
              <a:lumOff val="40000"/>
              <a:alpha val="83000"/>
            </a:schemeClr>
          </a:outerShdw>
        </a:effectLst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1"/>
  <sheetViews>
    <sheetView showGridLines="0" tabSelected="1" workbookViewId="0">
      <selection activeCell="D17" sqref="D17:E17"/>
    </sheetView>
  </sheetViews>
  <sheetFormatPr defaultColWidth="0" defaultRowHeight="15" customHeight="1" zeroHeight="1" x14ac:dyDescent="0.3"/>
  <cols>
    <col min="1" max="2" width="5.5" customWidth="1"/>
    <col min="3" max="3" width="26.83203125" customWidth="1"/>
    <col min="4" max="7" width="5.5" customWidth="1"/>
    <col min="8" max="8" width="9.33203125" customWidth="1"/>
    <col min="9" max="9" width="11.08203125" customWidth="1"/>
    <col min="10" max="12" width="10.08203125" customWidth="1"/>
    <col min="13" max="13" width="11.08203125" customWidth="1"/>
    <col min="14" max="14" width="5.5" style="29" customWidth="1"/>
    <col min="15" max="16" width="6.08203125" hidden="1" customWidth="1"/>
    <col min="17" max="25" width="6" hidden="1" customWidth="1"/>
    <col min="26" max="26" width="9.08203125" hidden="1" customWidth="1"/>
    <col min="27" max="27" width="8.58203125" hidden="1" customWidth="1"/>
    <col min="28" max="29" width="7.58203125" hidden="1" customWidth="1"/>
    <col min="30" max="16384" width="12.58203125" hidden="1"/>
  </cols>
  <sheetData>
    <row r="1" spans="1:29" ht="14.2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51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6" x14ac:dyDescent="0.35">
      <c r="A2" s="12"/>
      <c r="B2" s="15"/>
      <c r="C2" s="154" t="s">
        <v>0</v>
      </c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52"/>
      <c r="O2" s="13"/>
      <c r="P2" s="13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14.25" customHeight="1" x14ac:dyDescent="0.35">
      <c r="A3" s="12"/>
      <c r="B3" s="16"/>
      <c r="C3" s="155" t="s">
        <v>1</v>
      </c>
      <c r="D3" s="102"/>
      <c r="E3" s="102"/>
      <c r="F3" s="102"/>
      <c r="G3" s="102"/>
      <c r="H3" s="102"/>
      <c r="I3" s="102"/>
      <c r="J3" s="102"/>
      <c r="K3" s="102"/>
      <c r="L3" s="102"/>
      <c r="M3" s="156"/>
      <c r="N3" s="53"/>
      <c r="O3" s="54"/>
      <c r="P3" s="5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4.25" customHeight="1" x14ac:dyDescent="0.35">
      <c r="A4" s="12"/>
      <c r="B4" s="16"/>
      <c r="C4" s="157"/>
      <c r="D4" s="150"/>
      <c r="E4" s="150"/>
      <c r="F4" s="150"/>
      <c r="G4" s="150"/>
      <c r="H4" s="150"/>
      <c r="I4" s="150"/>
      <c r="J4" s="150"/>
      <c r="K4" s="150"/>
      <c r="L4" s="150"/>
      <c r="M4" s="158"/>
      <c r="N4" s="17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4.25" customHeight="1" x14ac:dyDescent="0.35">
      <c r="A5" s="12"/>
      <c r="B5" s="16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17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14.25" customHeight="1" x14ac:dyDescent="0.35">
      <c r="A6" s="12"/>
      <c r="B6" s="16"/>
      <c r="C6" s="18"/>
      <c r="D6" s="56"/>
      <c r="E6" s="56"/>
      <c r="F6" s="159" t="s">
        <v>2</v>
      </c>
      <c r="G6" s="160"/>
      <c r="H6" s="160"/>
      <c r="I6" s="160"/>
      <c r="J6" s="161"/>
      <c r="K6" s="19"/>
      <c r="L6" s="19"/>
      <c r="M6" s="19"/>
      <c r="N6" s="17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4.25" customHeight="1" x14ac:dyDescent="0.35">
      <c r="A7" s="12"/>
      <c r="B7" s="16"/>
      <c r="C7" s="18"/>
      <c r="D7" s="57"/>
      <c r="E7" s="57"/>
      <c r="F7" s="162" t="s">
        <v>3</v>
      </c>
      <c r="G7" s="163"/>
      <c r="H7" s="1">
        <v>2</v>
      </c>
      <c r="I7" s="58" t="s">
        <v>4</v>
      </c>
      <c r="J7" s="2">
        <v>1</v>
      </c>
      <c r="K7" s="19"/>
      <c r="L7" s="19"/>
      <c r="M7" s="19"/>
      <c r="N7" s="1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4.25" customHeight="1" x14ac:dyDescent="0.35">
      <c r="A8" s="12"/>
      <c r="B8" s="16"/>
      <c r="C8" s="19" t="s">
        <v>5</v>
      </c>
      <c r="D8" s="59"/>
      <c r="E8" s="59"/>
      <c r="F8" s="60" t="s">
        <v>6</v>
      </c>
      <c r="G8" s="60"/>
      <c r="H8" s="61"/>
      <c r="I8" s="141">
        <f>_xlfn.IFS(H7=0,HLOOKUP(J7,'Assistance Chart'!B2:AF4,2), H7=1,HLOOKUP(J7, 'Assistance Chart'!B6:AF8, 2), H7=2,HLOOKUP(J7, 'Assistance Chart'!B10:AF12, 2))</f>
        <v>439</v>
      </c>
      <c r="J8" s="142"/>
      <c r="K8" s="19"/>
      <c r="L8" s="19"/>
      <c r="M8" s="19"/>
      <c r="N8" s="17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4.25" customHeight="1" x14ac:dyDescent="0.35">
      <c r="A9" s="12"/>
      <c r="B9" s="16"/>
      <c r="C9" s="19"/>
      <c r="D9" s="59"/>
      <c r="E9" s="59"/>
      <c r="F9" s="60" t="s">
        <v>7</v>
      </c>
      <c r="G9" s="60"/>
      <c r="H9" s="62"/>
      <c r="I9" s="141">
        <f>_xlfn.IFS(H7=0,HLOOKUP(J7,'Assistance Chart'!B2:AF4,3), H7=1,HLOOKUP(J7, 'Assistance Chart'!B6:AF8, 3), H7=2,HLOOKUP(J7, 'Assistance Chart'!B10:AF12, 3))</f>
        <v>619</v>
      </c>
      <c r="J9" s="142"/>
      <c r="K9" s="19"/>
      <c r="L9" s="19"/>
      <c r="M9" s="19"/>
      <c r="N9" s="17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14.25" customHeight="1" x14ac:dyDescent="0.35">
      <c r="A10" s="12"/>
      <c r="B10" s="16"/>
      <c r="C10" s="143"/>
      <c r="D10" s="144"/>
      <c r="E10" s="144"/>
      <c r="F10" s="144"/>
      <c r="G10" s="144"/>
      <c r="H10" s="144"/>
      <c r="I10" s="144"/>
      <c r="J10" s="144"/>
      <c r="K10" s="144"/>
      <c r="L10" s="144"/>
      <c r="M10" s="139"/>
      <c r="N10" s="1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4.25" customHeight="1" x14ac:dyDescent="0.35">
      <c r="A11" s="12"/>
      <c r="B11" s="16"/>
      <c r="C11" s="145" t="s">
        <v>8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1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15.75" customHeight="1" x14ac:dyDescent="0.35">
      <c r="A12" s="12"/>
      <c r="B12" s="16"/>
      <c r="C12" s="148" t="s">
        <v>9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3"/>
      <c r="N12" s="1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15.75" customHeight="1" x14ac:dyDescent="0.35">
      <c r="A13" s="12"/>
      <c r="B13" s="16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17"/>
      <c r="O13" s="6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4.25" customHeight="1" x14ac:dyDescent="0.35">
      <c r="A14" s="12"/>
      <c r="B14" s="16"/>
      <c r="C14" s="152" t="s">
        <v>10</v>
      </c>
      <c r="D14" s="144"/>
      <c r="E14" s="144"/>
      <c r="F14" s="144"/>
      <c r="G14" s="144"/>
      <c r="H14" s="144"/>
      <c r="I14" s="144"/>
      <c r="J14" s="144"/>
      <c r="K14" s="144"/>
      <c r="L14" s="144"/>
      <c r="M14" s="153"/>
      <c r="N14" s="1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4.25" customHeight="1" x14ac:dyDescent="0.35">
      <c r="A15" s="12"/>
      <c r="B15" s="16"/>
      <c r="C15" s="135" t="s">
        <v>60</v>
      </c>
      <c r="D15" s="136"/>
      <c r="E15" s="136"/>
      <c r="F15" s="136"/>
      <c r="G15" s="136"/>
      <c r="H15" s="136"/>
      <c r="I15" s="136"/>
      <c r="J15" s="136"/>
      <c r="K15" s="136"/>
      <c r="L15" s="137"/>
      <c r="M15" s="64"/>
      <c r="N15" s="17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4.25" customHeight="1" x14ac:dyDescent="0.35">
      <c r="A16" s="12"/>
      <c r="B16" s="16"/>
      <c r="C16" s="65"/>
      <c r="D16" s="138" t="s">
        <v>11</v>
      </c>
      <c r="E16" s="139"/>
      <c r="F16" s="138" t="s">
        <v>12</v>
      </c>
      <c r="G16" s="139"/>
      <c r="H16" s="66" t="s">
        <v>13</v>
      </c>
      <c r="I16" s="66" t="s">
        <v>14</v>
      </c>
      <c r="J16" s="66" t="s">
        <v>15</v>
      </c>
      <c r="K16" s="66" t="s">
        <v>16</v>
      </c>
      <c r="L16" s="67"/>
      <c r="M16" s="68"/>
      <c r="N16" s="1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4.25" customHeight="1" x14ac:dyDescent="0.35">
      <c r="A17" s="12"/>
      <c r="B17" s="16"/>
      <c r="C17" s="69" t="s">
        <v>17</v>
      </c>
      <c r="D17" s="140"/>
      <c r="E17" s="128"/>
      <c r="F17" s="140"/>
      <c r="G17" s="128"/>
      <c r="H17" s="3"/>
      <c r="I17" s="3"/>
      <c r="J17" s="3"/>
      <c r="K17" s="3"/>
      <c r="L17" s="14"/>
      <c r="M17" s="20"/>
      <c r="N17" s="17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4.25" customHeight="1" x14ac:dyDescent="0.35">
      <c r="A18" s="12"/>
      <c r="B18" s="16"/>
      <c r="C18" s="69" t="s">
        <v>18</v>
      </c>
      <c r="D18" s="133" t="str">
        <f>IF(D17&lt;&gt;"", 90, "")</f>
        <v/>
      </c>
      <c r="E18" s="134"/>
      <c r="F18" s="133" t="str">
        <f>IF(F17&lt;&gt;"", 90, "")</f>
        <v/>
      </c>
      <c r="G18" s="134"/>
      <c r="H18" s="70" t="str">
        <f t="shared" ref="H18:K18" si="0">IF(H17&lt;&gt;"", 90, "")</f>
        <v/>
      </c>
      <c r="I18" s="70" t="str">
        <f t="shared" si="0"/>
        <v/>
      </c>
      <c r="J18" s="70" t="str">
        <f t="shared" si="0"/>
        <v/>
      </c>
      <c r="K18" s="70" t="str">
        <f t="shared" si="0"/>
        <v/>
      </c>
      <c r="L18" s="21" t="s">
        <v>19</v>
      </c>
      <c r="M18" s="20"/>
      <c r="N18" s="17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15.75" customHeight="1" x14ac:dyDescent="0.35">
      <c r="A19" s="12"/>
      <c r="B19" s="16"/>
      <c r="C19" s="71" t="s">
        <v>20</v>
      </c>
      <c r="D19" s="133" t="str">
        <f>IF(OR(ISBLANK(D17),ISBLANK(D18)),"",SUM(D17-D18))</f>
        <v/>
      </c>
      <c r="E19" s="134"/>
      <c r="F19" s="133" t="str">
        <f>IF(OR(ISBLANK(F17),ISBLANK(F18)),"",SUM(F17-F18))</f>
        <v/>
      </c>
      <c r="G19" s="134"/>
      <c r="H19" s="72" t="str">
        <f t="shared" ref="H19:K19" si="1">IF(OR(ISBLANK(H17),ISBLANK(H18)),"",SUM(H17-H18))</f>
        <v/>
      </c>
      <c r="I19" s="72" t="str">
        <f t="shared" si="1"/>
        <v/>
      </c>
      <c r="J19" s="72" t="str">
        <f t="shared" si="1"/>
        <v/>
      </c>
      <c r="K19" s="72" t="str">
        <f t="shared" si="1"/>
        <v/>
      </c>
      <c r="L19" s="73">
        <f>SUM(D19:K19)</f>
        <v>0</v>
      </c>
      <c r="M19" s="20"/>
      <c r="N19" s="17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14" customHeight="1" x14ac:dyDescent="0.35">
      <c r="B20" s="16"/>
      <c r="C20" s="129"/>
      <c r="D20" s="105"/>
      <c r="E20" s="105"/>
      <c r="F20" s="105"/>
      <c r="G20" s="105"/>
      <c r="H20" s="105"/>
      <c r="I20" s="105"/>
      <c r="J20" s="105"/>
      <c r="K20" s="105"/>
      <c r="L20" s="105"/>
      <c r="M20" s="20"/>
      <c r="N20" s="17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40" customHeight="1" x14ac:dyDescent="0.35">
      <c r="A21" s="12"/>
      <c r="B21" s="16"/>
      <c r="C21" s="121" t="s">
        <v>61</v>
      </c>
      <c r="D21" s="122"/>
      <c r="E21" s="122"/>
      <c r="F21" s="122"/>
      <c r="G21" s="122"/>
      <c r="H21" s="122"/>
      <c r="I21" s="122"/>
      <c r="J21" s="122"/>
      <c r="K21" s="122"/>
      <c r="L21" s="122"/>
      <c r="M21" s="20"/>
      <c r="N21" s="17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14.25" customHeight="1" thickBot="1" x14ac:dyDescent="0.4">
      <c r="A22" s="12"/>
      <c r="B22" s="16"/>
      <c r="C22" s="12"/>
      <c r="D22" s="126" t="s">
        <v>11</v>
      </c>
      <c r="E22" s="105"/>
      <c r="F22" s="126" t="s">
        <v>12</v>
      </c>
      <c r="G22" s="105"/>
      <c r="H22" s="21" t="s">
        <v>13</v>
      </c>
      <c r="I22" s="21" t="s">
        <v>14</v>
      </c>
      <c r="J22" s="21" t="s">
        <v>15</v>
      </c>
      <c r="K22" s="21" t="s">
        <v>16</v>
      </c>
      <c r="L22" s="21" t="s">
        <v>19</v>
      </c>
      <c r="M22" s="20"/>
      <c r="N22" s="17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36.75" customHeight="1" thickBot="1" x14ac:dyDescent="0.4">
      <c r="A23" s="12"/>
      <c r="B23" s="16"/>
      <c r="C23" s="74" t="s">
        <v>51</v>
      </c>
      <c r="D23" s="127">
        <v>100</v>
      </c>
      <c r="E23" s="128"/>
      <c r="F23" s="127"/>
      <c r="G23" s="128"/>
      <c r="H23" s="4"/>
      <c r="I23" s="4"/>
      <c r="J23" s="4"/>
      <c r="K23" s="4"/>
      <c r="L23" s="75">
        <f>SUM(D23:K23)</f>
        <v>100</v>
      </c>
      <c r="M23" s="20"/>
      <c r="N23" s="1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35.25" customHeight="1" thickBot="1" x14ac:dyDescent="0.4">
      <c r="A24" s="23"/>
      <c r="B24" s="16"/>
      <c r="C24" s="76" t="s">
        <v>52</v>
      </c>
      <c r="D24" s="131"/>
      <c r="E24" s="132"/>
      <c r="F24" s="131"/>
      <c r="G24" s="132"/>
      <c r="H24" s="4"/>
      <c r="I24" s="4"/>
      <c r="J24" s="4"/>
      <c r="K24" s="4"/>
      <c r="L24" s="77">
        <f>SUM(D24:K24)</f>
        <v>0</v>
      </c>
      <c r="M24" s="20"/>
      <c r="N24" s="17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6.5" customHeight="1" x14ac:dyDescent="0.35">
      <c r="A25" s="12"/>
      <c r="B25" s="16"/>
      <c r="C25" s="129"/>
      <c r="D25" s="105"/>
      <c r="E25" s="105"/>
      <c r="F25" s="105"/>
      <c r="G25" s="105"/>
      <c r="H25" s="105"/>
      <c r="I25" s="105"/>
      <c r="J25" s="105"/>
      <c r="K25" s="105"/>
      <c r="L25" s="105"/>
      <c r="M25" s="20"/>
      <c r="N25" s="17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4.25" customHeight="1" x14ac:dyDescent="0.35">
      <c r="A26" s="12"/>
      <c r="B26" s="16"/>
      <c r="C26" s="130" t="s">
        <v>22</v>
      </c>
      <c r="D26" s="105"/>
      <c r="E26" s="105"/>
      <c r="F26" s="105"/>
      <c r="G26" s="105"/>
      <c r="H26" s="105"/>
      <c r="I26" s="105"/>
      <c r="J26" s="105"/>
      <c r="K26" s="105"/>
      <c r="L26" s="105"/>
      <c r="M26" s="20"/>
      <c r="N26" s="17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26.25" customHeight="1" x14ac:dyDescent="0.35">
      <c r="A27" s="12"/>
      <c r="B27" s="16"/>
      <c r="C27" s="113" t="s">
        <v>23</v>
      </c>
      <c r="D27" s="114"/>
      <c r="E27" s="115">
        <f>SUM(L19)</f>
        <v>0</v>
      </c>
      <c r="F27" s="114"/>
      <c r="G27" s="14"/>
      <c r="I27" s="123" t="s">
        <v>24</v>
      </c>
      <c r="J27" s="124"/>
      <c r="K27" s="124"/>
      <c r="L27" s="125"/>
      <c r="M27" s="20"/>
      <c r="N27" s="17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25.5" customHeight="1" x14ac:dyDescent="0.35">
      <c r="A28" s="12"/>
      <c r="B28" s="16"/>
      <c r="C28" s="113" t="s">
        <v>25</v>
      </c>
      <c r="D28" s="114"/>
      <c r="E28" s="115">
        <f>SUM(L23+L24)</f>
        <v>100</v>
      </c>
      <c r="F28" s="114"/>
      <c r="G28" s="14"/>
      <c r="I28" s="116" t="str">
        <f>IF(E29&lt;E30, "YES! Go to Step 2", "No! They are Ineligible")</f>
        <v>YES! Go to Step 2</v>
      </c>
      <c r="J28" s="117"/>
      <c r="K28" s="117"/>
      <c r="L28" s="118"/>
      <c r="M28" s="20"/>
      <c r="N28" s="17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23.25" customHeight="1" x14ac:dyDescent="0.35">
      <c r="A29" s="12"/>
      <c r="B29" s="16"/>
      <c r="C29" s="119" t="s">
        <v>26</v>
      </c>
      <c r="D29" s="114"/>
      <c r="E29" s="120">
        <f>SUM(E27:F28)</f>
        <v>100</v>
      </c>
      <c r="F29" s="114"/>
      <c r="G29" s="14"/>
      <c r="H29" s="101" t="s">
        <v>27</v>
      </c>
      <c r="I29" s="102"/>
      <c r="J29" s="102"/>
      <c r="K29" s="102"/>
      <c r="L29" s="102"/>
      <c r="M29" s="103"/>
      <c r="N29" s="17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6.5" customHeight="1" x14ac:dyDescent="0.35">
      <c r="A30" s="12"/>
      <c r="B30" s="16"/>
      <c r="C30" s="119" t="s">
        <v>6</v>
      </c>
      <c r="D30" s="114"/>
      <c r="E30" s="120">
        <f>SUM(I8)</f>
        <v>439</v>
      </c>
      <c r="F30" s="114"/>
      <c r="G30" s="78"/>
      <c r="H30" s="104"/>
      <c r="I30" s="105"/>
      <c r="J30" s="105"/>
      <c r="K30" s="105"/>
      <c r="L30" s="105"/>
      <c r="M30" s="106"/>
      <c r="N30" s="1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4.25" customHeight="1" x14ac:dyDescent="0.35">
      <c r="A31" s="12"/>
      <c r="B31" s="16"/>
      <c r="C31" s="24"/>
      <c r="D31" s="25"/>
      <c r="E31" s="25"/>
      <c r="F31" s="25"/>
      <c r="G31" s="25"/>
      <c r="H31" s="107"/>
      <c r="I31" s="108"/>
      <c r="J31" s="108"/>
      <c r="K31" s="108"/>
      <c r="L31" s="108"/>
      <c r="M31" s="109"/>
      <c r="N31" s="17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4.25" customHeight="1" x14ac:dyDescent="0.35">
      <c r="A32" s="12"/>
      <c r="B32" s="16"/>
      <c r="C32" s="79"/>
      <c r="D32" s="79"/>
      <c r="E32" s="79"/>
      <c r="F32" s="79"/>
      <c r="G32" s="79"/>
      <c r="H32" s="80"/>
      <c r="I32" s="80"/>
      <c r="J32" s="80"/>
      <c r="K32" s="80"/>
      <c r="L32" s="80"/>
      <c r="M32" s="80"/>
      <c r="N32" s="17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4.25" customHeight="1" x14ac:dyDescent="0.35">
      <c r="A33" s="12"/>
      <c r="B33" s="16"/>
      <c r="C33" s="79"/>
      <c r="D33" s="79"/>
      <c r="E33" s="79"/>
      <c r="F33" s="79"/>
      <c r="G33" s="79"/>
      <c r="H33" s="80"/>
      <c r="I33" s="80"/>
      <c r="J33" s="80"/>
      <c r="K33" s="80"/>
      <c r="L33" s="80"/>
      <c r="M33" s="80"/>
      <c r="N33" s="17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4.25" customHeight="1" x14ac:dyDescent="0.35">
      <c r="A34" s="12"/>
      <c r="B34" s="16"/>
      <c r="C34" s="79"/>
      <c r="D34" s="79"/>
      <c r="E34" s="79"/>
      <c r="F34" s="79"/>
      <c r="G34" s="79"/>
      <c r="H34" s="80"/>
      <c r="I34" s="80"/>
      <c r="J34" s="80"/>
      <c r="K34" s="80"/>
      <c r="L34" s="80"/>
      <c r="M34" s="80"/>
      <c r="N34" s="1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4.25" customHeight="1" x14ac:dyDescent="0.35">
      <c r="A35" s="12"/>
      <c r="B35" s="16"/>
      <c r="C35" s="79"/>
      <c r="D35" s="79"/>
      <c r="E35" s="79"/>
      <c r="F35" s="79"/>
      <c r="G35" s="79"/>
      <c r="H35" s="80"/>
      <c r="I35" s="80"/>
      <c r="J35" s="80"/>
      <c r="K35" s="80"/>
      <c r="L35" s="80"/>
      <c r="M35" s="80"/>
      <c r="N35" s="17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4.25" customHeight="1" x14ac:dyDescent="0.35">
      <c r="A36" s="12"/>
      <c r="B36" s="16"/>
      <c r="C36" s="79"/>
      <c r="D36" s="79"/>
      <c r="E36" s="79"/>
      <c r="F36" s="79"/>
      <c r="G36" s="79"/>
      <c r="H36" s="80"/>
      <c r="I36" s="80"/>
      <c r="J36" s="80"/>
      <c r="K36" s="80"/>
      <c r="L36" s="80"/>
      <c r="M36" s="80"/>
      <c r="N36" s="1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4.25" customHeight="1" x14ac:dyDescent="0.35">
      <c r="A37" s="12"/>
      <c r="B37" s="16"/>
      <c r="C37" s="79"/>
      <c r="D37" s="79"/>
      <c r="E37" s="79"/>
      <c r="F37" s="79"/>
      <c r="G37" s="79"/>
      <c r="H37" s="80"/>
      <c r="I37" s="80"/>
      <c r="J37" s="80"/>
      <c r="K37" s="80"/>
      <c r="L37" s="80"/>
      <c r="M37" s="80"/>
      <c r="N37" s="17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4.25" customHeight="1" x14ac:dyDescent="0.35">
      <c r="A38" s="12"/>
      <c r="B38" s="26"/>
      <c r="C38" s="81"/>
      <c r="D38" s="81"/>
      <c r="E38" s="81"/>
      <c r="F38" s="81"/>
      <c r="G38" s="81"/>
      <c r="H38" s="80"/>
      <c r="I38" s="80"/>
      <c r="J38" s="80"/>
      <c r="K38" s="80"/>
      <c r="L38" s="80"/>
      <c r="M38" s="80"/>
      <c r="N38" s="17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4.25" customHeight="1" x14ac:dyDescent="0.35">
      <c r="A39" s="67"/>
      <c r="B39" s="67"/>
      <c r="C39" s="14"/>
      <c r="D39" s="14"/>
      <c r="E39" s="14"/>
      <c r="F39" s="14"/>
      <c r="G39" s="14"/>
      <c r="H39" s="110" t="s">
        <v>64</v>
      </c>
      <c r="I39" s="111"/>
      <c r="J39" s="111"/>
      <c r="K39" s="111"/>
      <c r="L39" s="111"/>
      <c r="M39" s="111"/>
      <c r="N39" s="112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84" customFormat="1" ht="14.25" customHeight="1" x14ac:dyDescent="0.35">
      <c r="A40" s="82"/>
      <c r="B40" s="82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27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s="28" customFormat="1" ht="14.25" customHeight="1" x14ac:dyDescent="0.35">
      <c r="A41" s="85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7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</row>
    <row r="42" spans="1:29" ht="14.25" hidden="1" customHeight="1" x14ac:dyDescent="0.35">
      <c r="A42" s="67"/>
      <c r="B42" s="6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7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4.25" hidden="1" customHeight="1" x14ac:dyDescent="0.35">
      <c r="A43" s="67"/>
      <c r="B43" s="6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7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4.25" hidden="1" customHeight="1" x14ac:dyDescent="0.35">
      <c r="A44" s="67"/>
      <c r="B44" s="67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27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4.25" hidden="1" customHeight="1" x14ac:dyDescent="0.35">
      <c r="A45" s="67"/>
      <c r="B45" s="67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27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4.25" hidden="1" customHeight="1" x14ac:dyDescent="0.35">
      <c r="A46" s="67"/>
      <c r="B46" s="6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7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14.25" hidden="1" customHeight="1" x14ac:dyDescent="0.35">
      <c r="A47" s="67"/>
      <c r="B47" s="6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7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4.25" hidden="1" customHeight="1" x14ac:dyDescent="0.35">
      <c r="A48" s="67"/>
      <c r="B48" s="6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27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14.25" hidden="1" customHeight="1" x14ac:dyDescent="0.35">
      <c r="A49" s="67"/>
      <c r="B49" s="6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27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14.25" hidden="1" customHeight="1" x14ac:dyDescent="0.35">
      <c r="A50" s="67"/>
      <c r="B50" s="6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27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ht="14.25" hidden="1" customHeight="1" x14ac:dyDescent="0.35">
      <c r="A51" s="67"/>
      <c r="B51" s="6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27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4.25" hidden="1" customHeight="1" x14ac:dyDescent="0.35">
      <c r="A52" s="67"/>
      <c r="B52" s="6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7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14.25" hidden="1" customHeight="1" x14ac:dyDescent="0.35">
      <c r="A53" s="67"/>
      <c r="B53" s="67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27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4.25" hidden="1" customHeight="1" x14ac:dyDescent="0.35">
      <c r="A54" s="67"/>
      <c r="B54" s="67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7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14.25" hidden="1" customHeight="1" x14ac:dyDescent="0.35">
      <c r="A55" s="67"/>
      <c r="B55" s="67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7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4.25" hidden="1" customHeight="1" x14ac:dyDescent="0.35">
      <c r="A56" s="67"/>
      <c r="B56" s="67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7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4.25" hidden="1" customHeight="1" x14ac:dyDescent="0.35">
      <c r="A57" s="67"/>
      <c r="B57" s="6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27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4.25" hidden="1" customHeight="1" x14ac:dyDescent="0.35">
      <c r="A58" s="67"/>
      <c r="B58" s="67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27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14.25" hidden="1" customHeight="1" x14ac:dyDescent="0.35">
      <c r="A59" s="67"/>
      <c r="B59" s="6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27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14.25" hidden="1" customHeight="1" x14ac:dyDescent="0.35">
      <c r="A60" s="67"/>
      <c r="B60" s="6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27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14.25" hidden="1" customHeight="1" x14ac:dyDescent="0.35">
      <c r="A61" s="67"/>
      <c r="B61" s="6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27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14.25" hidden="1" customHeight="1" x14ac:dyDescent="0.35">
      <c r="A62" s="67"/>
      <c r="B62" s="6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27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14.25" hidden="1" customHeight="1" x14ac:dyDescent="0.35">
      <c r="A63" s="67"/>
      <c r="B63" s="6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27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14.25" hidden="1" customHeight="1" x14ac:dyDescent="0.35">
      <c r="A64" s="67"/>
      <c r="B64" s="6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7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4.25" hidden="1" customHeight="1" x14ac:dyDescent="0.35">
      <c r="A65" s="67"/>
      <c r="B65" s="6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7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4.25" hidden="1" customHeight="1" x14ac:dyDescent="0.35">
      <c r="A66" s="67"/>
      <c r="B66" s="6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27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4.25" hidden="1" customHeight="1" x14ac:dyDescent="0.35">
      <c r="A67" s="67"/>
      <c r="B67" s="67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27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4.25" hidden="1" customHeight="1" x14ac:dyDescent="0.35">
      <c r="A68" s="67"/>
      <c r="B68" s="67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7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4.25" hidden="1" customHeight="1" x14ac:dyDescent="0.35">
      <c r="A69" s="67"/>
      <c r="B69" s="67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27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4.25" hidden="1" customHeight="1" x14ac:dyDescent="0.35">
      <c r="A70" s="67"/>
      <c r="B70" s="67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27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4.25" hidden="1" customHeight="1" x14ac:dyDescent="0.35">
      <c r="A71" s="67"/>
      <c r="B71" s="67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27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4.25" hidden="1" customHeight="1" x14ac:dyDescent="0.35">
      <c r="A72" s="67"/>
      <c r="B72" s="6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27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4.25" hidden="1" customHeight="1" x14ac:dyDescent="0.35">
      <c r="A73" s="67"/>
      <c r="B73" s="67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27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4.25" hidden="1" customHeight="1" x14ac:dyDescent="0.35">
      <c r="A74" s="67"/>
      <c r="B74" s="67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27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4.25" hidden="1" customHeight="1" x14ac:dyDescent="0.35">
      <c r="A75" s="67"/>
      <c r="B75" s="67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27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14.25" hidden="1" customHeight="1" x14ac:dyDescent="0.35">
      <c r="A76" s="67"/>
      <c r="B76" s="67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27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14.25" hidden="1" customHeight="1" x14ac:dyDescent="0.35">
      <c r="A77" s="67"/>
      <c r="B77" s="67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27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14.25" hidden="1" customHeight="1" x14ac:dyDescent="0.35">
      <c r="A78" s="67"/>
      <c r="B78" s="67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27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14.25" hidden="1" customHeight="1" x14ac:dyDescent="0.35">
      <c r="A79" s="67"/>
      <c r="B79" s="67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27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14.25" hidden="1" customHeight="1" x14ac:dyDescent="0.35">
      <c r="A80" s="67"/>
      <c r="B80" s="67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27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14.25" hidden="1" customHeight="1" x14ac:dyDescent="0.35">
      <c r="A81" s="67"/>
      <c r="B81" s="6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27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14.25" hidden="1" customHeight="1" x14ac:dyDescent="0.35">
      <c r="A82" s="67"/>
      <c r="B82" s="67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7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14.25" hidden="1" customHeight="1" x14ac:dyDescent="0.35">
      <c r="A83" s="67"/>
      <c r="B83" s="67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27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14.25" hidden="1" customHeight="1" x14ac:dyDescent="0.35">
      <c r="A84" s="67"/>
      <c r="B84" s="67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27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14.25" hidden="1" customHeight="1" x14ac:dyDescent="0.35">
      <c r="A85" s="67"/>
      <c r="B85" s="67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27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14.25" hidden="1" customHeight="1" x14ac:dyDescent="0.35">
      <c r="A86" s="67"/>
      <c r="B86" s="67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27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14.25" hidden="1" customHeight="1" x14ac:dyDescent="0.35">
      <c r="A87" s="67"/>
      <c r="B87" s="67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27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14.25" hidden="1" customHeight="1" x14ac:dyDescent="0.35">
      <c r="A88" s="67"/>
      <c r="B88" s="67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27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14.25" hidden="1" customHeight="1" x14ac:dyDescent="0.35">
      <c r="A89" s="67"/>
      <c r="B89" s="67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27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14.25" hidden="1" customHeight="1" x14ac:dyDescent="0.35">
      <c r="A90" s="67"/>
      <c r="B90" s="67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27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14.25" hidden="1" customHeight="1" x14ac:dyDescent="0.35">
      <c r="A91" s="67"/>
      <c r="B91" s="67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27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14.25" hidden="1" customHeight="1" x14ac:dyDescent="0.35">
      <c r="A92" s="67"/>
      <c r="B92" s="67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27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14.25" hidden="1" customHeight="1" x14ac:dyDescent="0.35">
      <c r="A93" s="67"/>
      <c r="B93" s="67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27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14.25" hidden="1" customHeight="1" x14ac:dyDescent="0.35">
      <c r="A94" s="67"/>
      <c r="B94" s="67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27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14.25" hidden="1" customHeight="1" x14ac:dyDescent="0.35">
      <c r="A95" s="67"/>
      <c r="B95" s="67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27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14.25" hidden="1" customHeight="1" x14ac:dyDescent="0.35">
      <c r="A96" s="67"/>
      <c r="B96" s="67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27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14.25" hidden="1" customHeight="1" x14ac:dyDescent="0.35">
      <c r="A97" s="67"/>
      <c r="B97" s="67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27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14.25" hidden="1" customHeight="1" x14ac:dyDescent="0.35">
      <c r="A98" s="67"/>
      <c r="B98" s="67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27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14.25" hidden="1" customHeight="1" x14ac:dyDescent="0.35">
      <c r="A99" s="67"/>
      <c r="B99" s="67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27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14.25" hidden="1" customHeight="1" x14ac:dyDescent="0.35">
      <c r="A100" s="67"/>
      <c r="B100" s="67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27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14.25" hidden="1" customHeight="1" x14ac:dyDescent="0.35">
      <c r="A101" s="67"/>
      <c r="B101" s="67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27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14.25" hidden="1" customHeight="1" x14ac:dyDescent="0.35">
      <c r="A102" s="67"/>
      <c r="B102" s="67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27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14.25" hidden="1" customHeight="1" x14ac:dyDescent="0.35">
      <c r="A103" s="67"/>
      <c r="B103" s="67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27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14.25" hidden="1" customHeight="1" x14ac:dyDescent="0.35">
      <c r="A104" s="67"/>
      <c r="B104" s="67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27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14.25" hidden="1" customHeight="1" x14ac:dyDescent="0.35">
      <c r="A105" s="67"/>
      <c r="B105" s="67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27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14.25" hidden="1" customHeight="1" x14ac:dyDescent="0.35">
      <c r="A106" s="67"/>
      <c r="B106" s="67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27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14.25" hidden="1" customHeight="1" x14ac:dyDescent="0.35">
      <c r="A107" s="67"/>
      <c r="B107" s="67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27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14.25" hidden="1" customHeight="1" x14ac:dyDescent="0.35">
      <c r="A108" s="67"/>
      <c r="B108" s="67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27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14.25" hidden="1" customHeight="1" x14ac:dyDescent="0.35">
      <c r="A109" s="67"/>
      <c r="B109" s="67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27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14.25" hidden="1" customHeight="1" x14ac:dyDescent="0.35">
      <c r="A110" s="67"/>
      <c r="B110" s="67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27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14.25" hidden="1" customHeight="1" x14ac:dyDescent="0.35">
      <c r="A111" s="67"/>
      <c r="B111" s="67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27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14.25" hidden="1" customHeight="1" x14ac:dyDescent="0.35">
      <c r="A112" s="67"/>
      <c r="B112" s="67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27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14.25" hidden="1" customHeight="1" x14ac:dyDescent="0.35">
      <c r="A113" s="67"/>
      <c r="B113" s="67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27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14.25" hidden="1" customHeight="1" x14ac:dyDescent="0.35">
      <c r="A114" s="67"/>
      <c r="B114" s="67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27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14.25" hidden="1" customHeight="1" x14ac:dyDescent="0.35">
      <c r="A115" s="67"/>
      <c r="B115" s="67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27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14.25" hidden="1" customHeight="1" x14ac:dyDescent="0.35">
      <c r="A116" s="67"/>
      <c r="B116" s="67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27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14.25" hidden="1" customHeight="1" x14ac:dyDescent="0.35">
      <c r="A117" s="67"/>
      <c r="B117" s="67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27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14.25" hidden="1" customHeight="1" x14ac:dyDescent="0.35">
      <c r="A118" s="67"/>
      <c r="B118" s="67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27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14.25" hidden="1" customHeight="1" x14ac:dyDescent="0.35">
      <c r="A119" s="67"/>
      <c r="B119" s="67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27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14.25" hidden="1" customHeight="1" x14ac:dyDescent="0.35">
      <c r="A120" s="67"/>
      <c r="B120" s="67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27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14.25" hidden="1" customHeight="1" x14ac:dyDescent="0.35">
      <c r="A121" s="67"/>
      <c r="B121" s="67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27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14.25" hidden="1" customHeight="1" x14ac:dyDescent="0.35">
      <c r="A122" s="67"/>
      <c r="B122" s="67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27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14.25" hidden="1" customHeight="1" x14ac:dyDescent="0.35">
      <c r="A123" s="67"/>
      <c r="B123" s="67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27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14.25" hidden="1" customHeight="1" x14ac:dyDescent="0.35">
      <c r="A124" s="67"/>
      <c r="B124" s="67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27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14.25" hidden="1" customHeight="1" x14ac:dyDescent="0.35">
      <c r="A125" s="67"/>
      <c r="B125" s="67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27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14.25" hidden="1" customHeight="1" x14ac:dyDescent="0.35">
      <c r="A126" s="67"/>
      <c r="B126" s="67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27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14.25" hidden="1" customHeight="1" x14ac:dyDescent="0.35">
      <c r="A127" s="67"/>
      <c r="B127" s="67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27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14.25" hidden="1" customHeight="1" x14ac:dyDescent="0.35">
      <c r="A128" s="67"/>
      <c r="B128" s="67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27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14.25" hidden="1" customHeight="1" x14ac:dyDescent="0.35">
      <c r="A129" s="67"/>
      <c r="B129" s="67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27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14.25" hidden="1" customHeight="1" x14ac:dyDescent="0.35">
      <c r="A130" s="67"/>
      <c r="B130" s="67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27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14.25" hidden="1" customHeight="1" x14ac:dyDescent="0.35">
      <c r="A131" s="67"/>
      <c r="B131" s="67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27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14.25" hidden="1" customHeight="1" x14ac:dyDescent="0.35">
      <c r="A132" s="67"/>
      <c r="B132" s="67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27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14.25" hidden="1" customHeight="1" x14ac:dyDescent="0.35">
      <c r="A133" s="67"/>
      <c r="B133" s="67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27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14.25" hidden="1" customHeight="1" x14ac:dyDescent="0.35">
      <c r="A134" s="67"/>
      <c r="B134" s="67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27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14.25" hidden="1" customHeight="1" x14ac:dyDescent="0.35">
      <c r="A135" s="67"/>
      <c r="B135" s="67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27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14.25" hidden="1" customHeight="1" x14ac:dyDescent="0.35">
      <c r="A136" s="67"/>
      <c r="B136" s="67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27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14.25" hidden="1" customHeight="1" x14ac:dyDescent="0.35">
      <c r="A137" s="67"/>
      <c r="B137" s="67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27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14.25" hidden="1" customHeight="1" x14ac:dyDescent="0.35">
      <c r="A138" s="67"/>
      <c r="B138" s="67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27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14.25" hidden="1" customHeight="1" x14ac:dyDescent="0.35">
      <c r="A139" s="67"/>
      <c r="B139" s="67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27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14.25" hidden="1" customHeight="1" x14ac:dyDescent="0.35">
      <c r="A140" s="67"/>
      <c r="B140" s="67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27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14.25" hidden="1" customHeight="1" x14ac:dyDescent="0.35">
      <c r="A141" s="67"/>
      <c r="B141" s="67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27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14.25" hidden="1" customHeight="1" x14ac:dyDescent="0.35">
      <c r="A142" s="67"/>
      <c r="B142" s="67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27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14.25" hidden="1" customHeight="1" x14ac:dyDescent="0.35">
      <c r="A143" s="67"/>
      <c r="B143" s="67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27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ht="14.25" hidden="1" customHeight="1" x14ac:dyDescent="0.35">
      <c r="A144" s="67"/>
      <c r="B144" s="67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27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14.25" hidden="1" customHeight="1" x14ac:dyDescent="0.35">
      <c r="A145" s="67"/>
      <c r="B145" s="67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27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14.25" hidden="1" customHeight="1" x14ac:dyDescent="0.35">
      <c r="A146" s="67"/>
      <c r="B146" s="67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27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14.25" hidden="1" customHeight="1" x14ac:dyDescent="0.35">
      <c r="A147" s="67"/>
      <c r="B147" s="67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27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14.25" hidden="1" customHeight="1" x14ac:dyDescent="0.35">
      <c r="A148" s="67"/>
      <c r="B148" s="67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27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14.25" hidden="1" customHeight="1" x14ac:dyDescent="0.35">
      <c r="A149" s="67"/>
      <c r="B149" s="67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27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14.25" hidden="1" customHeight="1" x14ac:dyDescent="0.35">
      <c r="A150" s="67"/>
      <c r="B150" s="67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27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14.25" hidden="1" customHeight="1" x14ac:dyDescent="0.35">
      <c r="A151" s="67"/>
      <c r="B151" s="67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27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14.25" hidden="1" customHeight="1" x14ac:dyDescent="0.35">
      <c r="A152" s="67"/>
      <c r="B152" s="67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27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14.25" hidden="1" customHeight="1" x14ac:dyDescent="0.35">
      <c r="A153" s="67"/>
      <c r="B153" s="67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27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14.25" hidden="1" customHeight="1" x14ac:dyDescent="0.35">
      <c r="A154" s="67"/>
      <c r="B154" s="67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27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14.25" hidden="1" customHeight="1" x14ac:dyDescent="0.35">
      <c r="A155" s="67"/>
      <c r="B155" s="67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27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14.25" hidden="1" customHeight="1" x14ac:dyDescent="0.35">
      <c r="A156" s="67"/>
      <c r="B156" s="67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27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14.25" hidden="1" customHeight="1" x14ac:dyDescent="0.35">
      <c r="A157" s="67"/>
      <c r="B157" s="67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27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14.25" hidden="1" customHeight="1" x14ac:dyDescent="0.35">
      <c r="A158" s="67"/>
      <c r="B158" s="67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27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14.25" hidden="1" customHeight="1" x14ac:dyDescent="0.35">
      <c r="A159" s="67"/>
      <c r="B159" s="67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27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14.25" hidden="1" customHeight="1" x14ac:dyDescent="0.35">
      <c r="A160" s="67"/>
      <c r="B160" s="67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27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ht="14.25" hidden="1" customHeight="1" x14ac:dyDescent="0.35">
      <c r="A161" s="67"/>
      <c r="B161" s="67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27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14.25" hidden="1" customHeight="1" x14ac:dyDescent="0.35">
      <c r="A162" s="67"/>
      <c r="B162" s="67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27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14.25" hidden="1" customHeight="1" x14ac:dyDescent="0.35">
      <c r="A163" s="67"/>
      <c r="B163" s="67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27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14.25" hidden="1" customHeight="1" x14ac:dyDescent="0.35">
      <c r="A164" s="67"/>
      <c r="B164" s="67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27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ht="14.25" hidden="1" customHeight="1" x14ac:dyDescent="0.35">
      <c r="A165" s="67"/>
      <c r="B165" s="67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27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14.25" hidden="1" customHeight="1" x14ac:dyDescent="0.35">
      <c r="A166" s="67"/>
      <c r="B166" s="67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27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14.25" hidden="1" customHeight="1" x14ac:dyDescent="0.35">
      <c r="A167" s="67"/>
      <c r="B167" s="67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27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14.25" hidden="1" customHeight="1" x14ac:dyDescent="0.35">
      <c r="A168" s="67"/>
      <c r="B168" s="67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27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14.25" hidden="1" customHeight="1" x14ac:dyDescent="0.35">
      <c r="A169" s="67"/>
      <c r="B169" s="67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27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14.25" hidden="1" customHeight="1" x14ac:dyDescent="0.35">
      <c r="A170" s="67"/>
      <c r="B170" s="67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27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14.25" hidden="1" customHeight="1" x14ac:dyDescent="0.35">
      <c r="A171" s="67"/>
      <c r="B171" s="67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27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14.25" hidden="1" customHeight="1" x14ac:dyDescent="0.35">
      <c r="A172" s="67"/>
      <c r="B172" s="67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27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14.25" hidden="1" customHeight="1" x14ac:dyDescent="0.35">
      <c r="A173" s="67"/>
      <c r="B173" s="67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27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14.25" hidden="1" customHeight="1" x14ac:dyDescent="0.35">
      <c r="A174" s="67"/>
      <c r="B174" s="67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27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ht="14.25" hidden="1" customHeight="1" x14ac:dyDescent="0.35">
      <c r="A175" s="67"/>
      <c r="B175" s="67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27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14.25" hidden="1" customHeight="1" x14ac:dyDescent="0.35">
      <c r="A176" s="67"/>
      <c r="B176" s="67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27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14.25" hidden="1" customHeight="1" x14ac:dyDescent="0.35">
      <c r="A177" s="67"/>
      <c r="B177" s="67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27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14.25" hidden="1" customHeight="1" x14ac:dyDescent="0.35">
      <c r="A178" s="67"/>
      <c r="B178" s="67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27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14.25" hidden="1" customHeight="1" x14ac:dyDescent="0.35">
      <c r="A179" s="67"/>
      <c r="B179" s="67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27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14.25" hidden="1" customHeight="1" x14ac:dyDescent="0.35">
      <c r="A180" s="67"/>
      <c r="B180" s="67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27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14.25" hidden="1" customHeight="1" x14ac:dyDescent="0.35">
      <c r="A181" s="67"/>
      <c r="B181" s="67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27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14.25" hidden="1" customHeight="1" x14ac:dyDescent="0.35">
      <c r="A182" s="67"/>
      <c r="B182" s="67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27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14.25" hidden="1" customHeight="1" x14ac:dyDescent="0.35">
      <c r="A183" s="67"/>
      <c r="B183" s="67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27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14.25" hidden="1" customHeight="1" x14ac:dyDescent="0.35">
      <c r="A184" s="67"/>
      <c r="B184" s="67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27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14.25" hidden="1" customHeight="1" x14ac:dyDescent="0.35">
      <c r="A185" s="67"/>
      <c r="B185" s="67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27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ht="14.25" hidden="1" customHeight="1" x14ac:dyDescent="0.35">
      <c r="A186" s="67"/>
      <c r="B186" s="67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27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14.25" hidden="1" customHeight="1" x14ac:dyDescent="0.35">
      <c r="A187" s="67"/>
      <c r="B187" s="67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27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14.25" hidden="1" customHeight="1" x14ac:dyDescent="0.35">
      <c r="A188" s="67"/>
      <c r="B188" s="67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27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14.25" hidden="1" customHeight="1" x14ac:dyDescent="0.35">
      <c r="A189" s="67"/>
      <c r="B189" s="67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27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14.25" hidden="1" customHeight="1" x14ac:dyDescent="0.35">
      <c r="A190" s="67"/>
      <c r="B190" s="6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27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14.25" hidden="1" customHeight="1" x14ac:dyDescent="0.35">
      <c r="A191" s="67"/>
      <c r="B191" s="67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27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14.25" hidden="1" customHeight="1" x14ac:dyDescent="0.35">
      <c r="A192" s="67"/>
      <c r="B192" s="67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27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14.25" hidden="1" customHeight="1" x14ac:dyDescent="0.35">
      <c r="A193" s="67"/>
      <c r="B193" s="67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27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14.25" hidden="1" customHeight="1" x14ac:dyDescent="0.35">
      <c r="A194" s="67"/>
      <c r="B194" s="67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27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14.25" hidden="1" customHeight="1" x14ac:dyDescent="0.35">
      <c r="A195" s="67"/>
      <c r="B195" s="67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27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14.25" hidden="1" customHeight="1" x14ac:dyDescent="0.35">
      <c r="A196" s="67"/>
      <c r="B196" s="67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27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14.25" hidden="1" customHeight="1" x14ac:dyDescent="0.35">
      <c r="A197" s="67"/>
      <c r="B197" s="67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27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14.25" hidden="1" customHeight="1" x14ac:dyDescent="0.35">
      <c r="A198" s="67"/>
      <c r="B198" s="67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27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ht="14.25" hidden="1" customHeight="1" x14ac:dyDescent="0.35">
      <c r="A199" s="67"/>
      <c r="B199" s="67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27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14.25" hidden="1" customHeight="1" x14ac:dyDescent="0.35">
      <c r="A200" s="67"/>
      <c r="B200" s="67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27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14.25" hidden="1" customHeight="1" x14ac:dyDescent="0.35">
      <c r="A201" s="67"/>
      <c r="B201" s="67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27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14.25" hidden="1" customHeight="1" x14ac:dyDescent="0.35">
      <c r="A202" s="67"/>
      <c r="B202" s="67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27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14.25" hidden="1" customHeight="1" x14ac:dyDescent="0.35">
      <c r="A203" s="67"/>
      <c r="B203" s="67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27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14.25" hidden="1" customHeight="1" x14ac:dyDescent="0.35">
      <c r="A204" s="67"/>
      <c r="B204" s="67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27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14.25" hidden="1" customHeight="1" x14ac:dyDescent="0.35">
      <c r="A205" s="67"/>
      <c r="B205" s="67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27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14.25" hidden="1" customHeight="1" x14ac:dyDescent="0.35">
      <c r="A206" s="67"/>
      <c r="B206" s="67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27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14.25" hidden="1" customHeight="1" x14ac:dyDescent="0.35">
      <c r="A207" s="67"/>
      <c r="B207" s="67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27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14.25" hidden="1" customHeight="1" x14ac:dyDescent="0.35">
      <c r="A208" s="67"/>
      <c r="B208" s="67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27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ht="14.25" hidden="1" customHeight="1" x14ac:dyDescent="0.35">
      <c r="A209" s="67"/>
      <c r="B209" s="67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27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14.25" hidden="1" customHeight="1" x14ac:dyDescent="0.35">
      <c r="A210" s="67"/>
      <c r="B210" s="67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27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14.25" hidden="1" customHeight="1" x14ac:dyDescent="0.35">
      <c r="A211" s="67"/>
      <c r="B211" s="67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27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ht="14.25" hidden="1" customHeight="1" x14ac:dyDescent="0.35">
      <c r="A212" s="67"/>
      <c r="B212" s="67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27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</row>
    <row r="213" spans="1:29" ht="14.25" hidden="1" customHeight="1" x14ac:dyDescent="0.35">
      <c r="A213" s="67"/>
      <c r="B213" s="67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27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</row>
    <row r="214" spans="1:29" ht="14.25" hidden="1" customHeight="1" x14ac:dyDescent="0.35">
      <c r="A214" s="67"/>
      <c r="B214" s="67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27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</row>
    <row r="215" spans="1:29" ht="14.25" hidden="1" customHeight="1" x14ac:dyDescent="0.35">
      <c r="A215" s="67"/>
      <c r="B215" s="67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27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</row>
    <row r="216" spans="1:29" ht="14.25" hidden="1" customHeight="1" x14ac:dyDescent="0.35">
      <c r="A216" s="67"/>
      <c r="B216" s="67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27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</row>
    <row r="217" spans="1:29" ht="14.25" hidden="1" customHeight="1" x14ac:dyDescent="0.35">
      <c r="A217" s="67"/>
      <c r="B217" s="67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27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</row>
    <row r="218" spans="1:29" ht="14.25" hidden="1" customHeight="1" x14ac:dyDescent="0.35">
      <c r="A218" s="67"/>
      <c r="B218" s="67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27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</row>
    <row r="219" spans="1:29" ht="14.25" hidden="1" customHeight="1" x14ac:dyDescent="0.35">
      <c r="A219" s="67"/>
      <c r="B219" s="67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27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</row>
    <row r="220" spans="1:29" ht="14.25" hidden="1" customHeight="1" x14ac:dyDescent="0.35">
      <c r="A220" s="67"/>
      <c r="B220" s="67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27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</row>
    <row r="221" spans="1:29" ht="14.25" hidden="1" customHeight="1" x14ac:dyDescent="0.35">
      <c r="A221" s="67"/>
      <c r="B221" s="67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27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</row>
    <row r="222" spans="1:29" ht="14.25" hidden="1" customHeight="1" x14ac:dyDescent="0.35">
      <c r="A222" s="67"/>
      <c r="B222" s="67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27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</row>
    <row r="223" spans="1:29" ht="14.25" hidden="1" customHeight="1" x14ac:dyDescent="0.35">
      <c r="A223" s="67"/>
      <c r="B223" s="67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27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</row>
    <row r="224" spans="1:29" ht="14.25" hidden="1" customHeight="1" x14ac:dyDescent="0.35">
      <c r="A224" s="67"/>
      <c r="B224" s="67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27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</row>
    <row r="225" spans="1:29" ht="14.25" hidden="1" customHeight="1" x14ac:dyDescent="0.35">
      <c r="A225" s="67"/>
      <c r="B225" s="67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27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</row>
    <row r="226" spans="1:29" ht="14.25" hidden="1" customHeight="1" x14ac:dyDescent="0.35">
      <c r="A226" s="67"/>
      <c r="B226" s="67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27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</row>
    <row r="227" spans="1:29" ht="14.25" hidden="1" customHeight="1" x14ac:dyDescent="0.35">
      <c r="A227" s="67"/>
      <c r="B227" s="67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27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</row>
    <row r="228" spans="1:29" ht="14.25" hidden="1" customHeight="1" x14ac:dyDescent="0.35">
      <c r="A228" s="67"/>
      <c r="B228" s="67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27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</row>
    <row r="229" spans="1:29" ht="14.25" hidden="1" customHeight="1" x14ac:dyDescent="0.35">
      <c r="A229" s="67"/>
      <c r="B229" s="67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27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</row>
    <row r="230" spans="1:29" ht="14.25" hidden="1" customHeight="1" x14ac:dyDescent="0.35">
      <c r="A230" s="67"/>
      <c r="B230" s="67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27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</row>
    <row r="231" spans="1:29" ht="14.25" hidden="1" customHeight="1" x14ac:dyDescent="0.35">
      <c r="A231" s="67"/>
      <c r="B231" s="67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27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</row>
    <row r="232" spans="1:29" ht="14.25" hidden="1" customHeight="1" x14ac:dyDescent="0.35">
      <c r="A232" s="67"/>
      <c r="B232" s="67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27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</row>
    <row r="233" spans="1:29" ht="14.25" hidden="1" customHeight="1" x14ac:dyDescent="0.35">
      <c r="A233" s="67"/>
      <c r="B233" s="67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27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</row>
    <row r="234" spans="1:29" ht="14.25" hidden="1" customHeight="1" x14ac:dyDescent="0.35">
      <c r="A234" s="67"/>
      <c r="B234" s="67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27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</row>
    <row r="235" spans="1:29" ht="14.25" hidden="1" customHeight="1" x14ac:dyDescent="0.35">
      <c r="A235" s="67"/>
      <c r="B235" s="67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27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</row>
    <row r="236" spans="1:29" ht="14.25" hidden="1" customHeight="1" x14ac:dyDescent="0.35">
      <c r="A236" s="67"/>
      <c r="B236" s="67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27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</row>
    <row r="237" spans="1:29" ht="14.25" hidden="1" customHeight="1" x14ac:dyDescent="0.35">
      <c r="A237" s="67"/>
      <c r="B237" s="67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27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</row>
    <row r="238" spans="1:29" ht="14.25" hidden="1" customHeight="1" x14ac:dyDescent="0.35">
      <c r="A238" s="67"/>
      <c r="B238" s="67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27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</row>
    <row r="239" spans="1:29" ht="14.25" hidden="1" customHeight="1" x14ac:dyDescent="0.35">
      <c r="A239" s="67"/>
      <c r="B239" s="67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27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</row>
    <row r="240" spans="1:29" ht="15.75" hidden="1" customHeight="1" x14ac:dyDescent="0.3"/>
    <row r="241" ht="15.75" hidden="1" customHeight="1" x14ac:dyDescent="0.3"/>
    <row r="242" ht="15.75" hidden="1" customHeight="1" x14ac:dyDescent="0.3"/>
    <row r="243" ht="15.75" hidden="1" customHeight="1" x14ac:dyDescent="0.3"/>
    <row r="244" ht="15.75" hidden="1" customHeight="1" x14ac:dyDescent="0.3"/>
    <row r="245" ht="15.75" hidden="1" customHeight="1" x14ac:dyDescent="0.3"/>
    <row r="246" ht="15.75" hidden="1" customHeight="1" x14ac:dyDescent="0.3"/>
    <row r="247" ht="15.75" hidden="1" customHeight="1" x14ac:dyDescent="0.3"/>
    <row r="248" ht="15.75" hidden="1" customHeight="1" x14ac:dyDescent="0.3"/>
    <row r="249" ht="15.75" hidden="1" customHeight="1" x14ac:dyDescent="0.3"/>
    <row r="250" ht="15.75" hidden="1" customHeight="1" x14ac:dyDescent="0.3"/>
    <row r="251" ht="15.75" hidden="1" customHeight="1" x14ac:dyDescent="0.3"/>
    <row r="252" ht="15.75" hidden="1" customHeight="1" x14ac:dyDescent="0.3"/>
    <row r="253" ht="15.75" hidden="1" customHeight="1" x14ac:dyDescent="0.3"/>
    <row r="254" ht="15.75" hidden="1" customHeight="1" x14ac:dyDescent="0.3"/>
    <row r="255" ht="15.75" hidden="1" customHeight="1" x14ac:dyDescent="0.3"/>
    <row r="256" ht="15.75" hidden="1" customHeight="1" x14ac:dyDescent="0.3"/>
    <row r="257" ht="15.75" hidden="1" customHeight="1" x14ac:dyDescent="0.3"/>
    <row r="258" ht="15.75" hidden="1" customHeight="1" x14ac:dyDescent="0.3"/>
    <row r="259" ht="15.75" hidden="1" customHeight="1" x14ac:dyDescent="0.3"/>
    <row r="260" ht="15.75" hidden="1" customHeight="1" x14ac:dyDescent="0.3"/>
    <row r="261" ht="15.75" hidden="1" customHeight="1" x14ac:dyDescent="0.3"/>
    <row r="262" ht="15.75" hidden="1" customHeight="1" x14ac:dyDescent="0.3"/>
    <row r="263" ht="15.75" hidden="1" customHeight="1" x14ac:dyDescent="0.3"/>
    <row r="264" ht="15.75" hidden="1" customHeight="1" x14ac:dyDescent="0.3"/>
    <row r="265" ht="15.75" hidden="1" customHeight="1" x14ac:dyDescent="0.3"/>
    <row r="266" ht="15.75" hidden="1" customHeight="1" x14ac:dyDescent="0.3"/>
    <row r="267" ht="15.75" hidden="1" customHeight="1" x14ac:dyDescent="0.3"/>
    <row r="268" ht="15.75" hidden="1" customHeight="1" x14ac:dyDescent="0.3"/>
    <row r="269" ht="15.75" hidden="1" customHeight="1" x14ac:dyDescent="0.3"/>
    <row r="270" ht="15.75" hidden="1" customHeight="1" x14ac:dyDescent="0.3"/>
    <row r="271" ht="15.75" hidden="1" customHeight="1" x14ac:dyDescent="0.3"/>
    <row r="272" ht="15.75" hidden="1" customHeight="1" x14ac:dyDescent="0.3"/>
    <row r="273" ht="15.75" hidden="1" customHeight="1" x14ac:dyDescent="0.3"/>
    <row r="274" ht="15.75" hidden="1" customHeight="1" x14ac:dyDescent="0.3"/>
    <row r="275" ht="15.75" hidden="1" customHeight="1" x14ac:dyDescent="0.3"/>
    <row r="276" ht="15.75" hidden="1" customHeight="1" x14ac:dyDescent="0.3"/>
    <row r="277" ht="15.75" hidden="1" customHeight="1" x14ac:dyDescent="0.3"/>
    <row r="278" ht="15.75" hidden="1" customHeight="1" x14ac:dyDescent="0.3"/>
    <row r="279" ht="15.75" hidden="1" customHeight="1" x14ac:dyDescent="0.3"/>
    <row r="280" ht="15.75" hidden="1" customHeight="1" x14ac:dyDescent="0.3"/>
    <row r="281" ht="15.75" hidden="1" customHeight="1" x14ac:dyDescent="0.3"/>
    <row r="282" ht="15.75" hidden="1" customHeight="1" x14ac:dyDescent="0.3"/>
    <row r="283" ht="15.75" hidden="1" customHeight="1" x14ac:dyDescent="0.3"/>
    <row r="284" ht="15.75" hidden="1" customHeight="1" x14ac:dyDescent="0.3"/>
    <row r="285" ht="15.75" hidden="1" customHeight="1" x14ac:dyDescent="0.3"/>
    <row r="286" ht="15.75" hidden="1" customHeight="1" x14ac:dyDescent="0.3"/>
    <row r="287" ht="15.75" hidden="1" customHeight="1" x14ac:dyDescent="0.3"/>
    <row r="288" ht="15.75" hidden="1" customHeight="1" x14ac:dyDescent="0.3"/>
    <row r="289" ht="15.75" hidden="1" customHeight="1" x14ac:dyDescent="0.3"/>
    <row r="290" ht="15.75" hidden="1" customHeight="1" x14ac:dyDescent="0.3"/>
    <row r="291" ht="15.75" hidden="1" customHeight="1" x14ac:dyDescent="0.3"/>
    <row r="292" ht="15.75" hidden="1" customHeight="1" x14ac:dyDescent="0.3"/>
    <row r="293" ht="15.75" hidden="1" customHeight="1" x14ac:dyDescent="0.3"/>
    <row r="294" ht="15.75" hidden="1" customHeight="1" x14ac:dyDescent="0.3"/>
    <row r="295" ht="15.75" hidden="1" customHeight="1" x14ac:dyDescent="0.3"/>
    <row r="296" ht="15.75" hidden="1" customHeight="1" x14ac:dyDescent="0.3"/>
    <row r="297" ht="15.75" hidden="1" customHeight="1" x14ac:dyDescent="0.3"/>
    <row r="298" ht="15.75" hidden="1" customHeight="1" x14ac:dyDescent="0.3"/>
    <row r="299" ht="15.75" hidden="1" customHeight="1" x14ac:dyDescent="0.3"/>
    <row r="300" ht="15.75" hidden="1" customHeight="1" x14ac:dyDescent="0.3"/>
    <row r="301" ht="15.75" hidden="1" customHeight="1" x14ac:dyDescent="0.3"/>
    <row r="302" ht="15.75" hidden="1" customHeight="1" x14ac:dyDescent="0.3"/>
    <row r="303" ht="15.75" hidden="1" customHeight="1" x14ac:dyDescent="0.3"/>
    <row r="304" ht="15.75" hidden="1" customHeight="1" x14ac:dyDescent="0.3"/>
    <row r="305" ht="15.75" hidden="1" customHeight="1" x14ac:dyDescent="0.3"/>
    <row r="306" ht="15.75" hidden="1" customHeight="1" x14ac:dyDescent="0.3"/>
    <row r="307" ht="15.75" hidden="1" customHeight="1" x14ac:dyDescent="0.3"/>
    <row r="308" ht="15.75" hidden="1" customHeight="1" x14ac:dyDescent="0.3"/>
    <row r="309" ht="15.75" hidden="1" customHeight="1" x14ac:dyDescent="0.3"/>
    <row r="310" ht="15.75" hidden="1" customHeight="1" x14ac:dyDescent="0.3"/>
    <row r="311" ht="15.75" hidden="1" customHeight="1" x14ac:dyDescent="0.3"/>
    <row r="312" ht="15.75" hidden="1" customHeight="1" x14ac:dyDescent="0.3"/>
    <row r="313" ht="15.75" hidden="1" customHeight="1" x14ac:dyDescent="0.3"/>
    <row r="314" ht="15.75" hidden="1" customHeight="1" x14ac:dyDescent="0.3"/>
    <row r="315" ht="15.75" hidden="1" customHeight="1" x14ac:dyDescent="0.3"/>
    <row r="316" ht="15.75" hidden="1" customHeight="1" x14ac:dyDescent="0.3"/>
    <row r="317" ht="15.75" hidden="1" customHeight="1" x14ac:dyDescent="0.3"/>
    <row r="318" ht="15.75" hidden="1" customHeight="1" x14ac:dyDescent="0.3"/>
    <row r="319" ht="15.75" hidden="1" customHeight="1" x14ac:dyDescent="0.3"/>
    <row r="320" ht="15.75" hidden="1" customHeight="1" x14ac:dyDescent="0.3"/>
    <row r="321" ht="15.75" hidden="1" customHeight="1" x14ac:dyDescent="0.3"/>
    <row r="322" ht="15.75" hidden="1" customHeight="1" x14ac:dyDescent="0.3"/>
    <row r="323" ht="15.75" hidden="1" customHeight="1" x14ac:dyDescent="0.3"/>
    <row r="324" ht="15.75" hidden="1" customHeight="1" x14ac:dyDescent="0.3"/>
    <row r="325" ht="15.75" hidden="1" customHeight="1" x14ac:dyDescent="0.3"/>
    <row r="326" ht="15.75" hidden="1" customHeight="1" x14ac:dyDescent="0.3"/>
    <row r="327" ht="15.75" hidden="1" customHeight="1" x14ac:dyDescent="0.3"/>
    <row r="328" ht="15.75" hidden="1" customHeight="1" x14ac:dyDescent="0.3"/>
    <row r="329" ht="15.75" hidden="1" customHeight="1" x14ac:dyDescent="0.3"/>
    <row r="330" ht="15.75" hidden="1" customHeight="1" x14ac:dyDescent="0.3"/>
    <row r="331" ht="15.75" hidden="1" customHeight="1" x14ac:dyDescent="0.3"/>
    <row r="332" ht="15.75" hidden="1" customHeight="1" x14ac:dyDescent="0.3"/>
    <row r="333" ht="15.75" hidden="1" customHeight="1" x14ac:dyDescent="0.3"/>
    <row r="334" ht="15.75" hidden="1" customHeight="1" x14ac:dyDescent="0.3"/>
    <row r="335" ht="15.75" hidden="1" customHeight="1" x14ac:dyDescent="0.3"/>
    <row r="336" ht="15.75" hidden="1" customHeight="1" x14ac:dyDescent="0.3"/>
    <row r="337" ht="15.75" hidden="1" customHeight="1" x14ac:dyDescent="0.3"/>
    <row r="338" ht="15.75" hidden="1" customHeight="1" x14ac:dyDescent="0.3"/>
    <row r="339" ht="15.75" hidden="1" customHeight="1" x14ac:dyDescent="0.3"/>
    <row r="340" ht="15.75" hidden="1" customHeight="1" x14ac:dyDescent="0.3"/>
    <row r="341" ht="15.75" hidden="1" customHeight="1" x14ac:dyDescent="0.3"/>
    <row r="342" ht="15.75" hidden="1" customHeight="1" x14ac:dyDescent="0.3"/>
    <row r="343" ht="15.75" hidden="1" customHeight="1" x14ac:dyDescent="0.3"/>
    <row r="344" ht="15.75" hidden="1" customHeight="1" x14ac:dyDescent="0.3"/>
    <row r="345" ht="15.75" hidden="1" customHeight="1" x14ac:dyDescent="0.3"/>
    <row r="346" ht="15.75" hidden="1" customHeight="1" x14ac:dyDescent="0.3"/>
    <row r="347" ht="15.75" hidden="1" customHeight="1" x14ac:dyDescent="0.3"/>
    <row r="348" ht="15.75" hidden="1" customHeight="1" x14ac:dyDescent="0.3"/>
    <row r="349" ht="15.75" hidden="1" customHeight="1" x14ac:dyDescent="0.3"/>
    <row r="350" ht="15.75" hidden="1" customHeight="1" x14ac:dyDescent="0.3"/>
    <row r="351" ht="15.75" hidden="1" customHeight="1" x14ac:dyDescent="0.3"/>
    <row r="352" ht="15.75" hidden="1" customHeight="1" x14ac:dyDescent="0.3"/>
    <row r="353" ht="15.75" hidden="1" customHeight="1" x14ac:dyDescent="0.3"/>
    <row r="354" ht="15.75" hidden="1" customHeight="1" x14ac:dyDescent="0.3"/>
    <row r="355" ht="15.75" hidden="1" customHeight="1" x14ac:dyDescent="0.3"/>
    <row r="356" ht="15.75" hidden="1" customHeight="1" x14ac:dyDescent="0.3"/>
    <row r="357" ht="15.75" hidden="1" customHeight="1" x14ac:dyDescent="0.3"/>
    <row r="358" ht="15.75" hidden="1" customHeight="1" x14ac:dyDescent="0.3"/>
    <row r="359" ht="15.75" hidden="1" customHeight="1" x14ac:dyDescent="0.3"/>
    <row r="360" ht="15.75" hidden="1" customHeight="1" x14ac:dyDescent="0.3"/>
    <row r="361" ht="15.75" hidden="1" customHeight="1" x14ac:dyDescent="0.3"/>
    <row r="362" ht="15.75" hidden="1" customHeight="1" x14ac:dyDescent="0.3"/>
    <row r="363" ht="15.75" hidden="1" customHeight="1" x14ac:dyDescent="0.3"/>
    <row r="364" ht="15.75" hidden="1" customHeight="1" x14ac:dyDescent="0.3"/>
    <row r="365" ht="15.75" hidden="1" customHeight="1" x14ac:dyDescent="0.3"/>
    <row r="366" ht="15.75" hidden="1" customHeight="1" x14ac:dyDescent="0.3"/>
    <row r="367" ht="15.75" hidden="1" customHeight="1" x14ac:dyDescent="0.3"/>
    <row r="368" ht="15.75" hidden="1" customHeight="1" x14ac:dyDescent="0.3"/>
    <row r="369" ht="15.75" hidden="1" customHeight="1" x14ac:dyDescent="0.3"/>
    <row r="370" ht="15.75" hidden="1" customHeight="1" x14ac:dyDescent="0.3"/>
    <row r="371" ht="15.75" hidden="1" customHeight="1" x14ac:dyDescent="0.3"/>
    <row r="372" ht="15.75" hidden="1" customHeight="1" x14ac:dyDescent="0.3"/>
    <row r="373" ht="15.75" hidden="1" customHeight="1" x14ac:dyDescent="0.3"/>
    <row r="374" ht="15.75" hidden="1" customHeight="1" x14ac:dyDescent="0.3"/>
    <row r="375" ht="15.75" hidden="1" customHeight="1" x14ac:dyDescent="0.3"/>
    <row r="376" ht="15.75" hidden="1" customHeight="1" x14ac:dyDescent="0.3"/>
    <row r="377" ht="15.75" hidden="1" customHeight="1" x14ac:dyDescent="0.3"/>
    <row r="378" ht="15.75" hidden="1" customHeight="1" x14ac:dyDescent="0.3"/>
    <row r="379" ht="15.75" hidden="1" customHeight="1" x14ac:dyDescent="0.3"/>
    <row r="380" ht="15.75" hidden="1" customHeight="1" x14ac:dyDescent="0.3"/>
    <row r="381" ht="15.75" hidden="1" customHeight="1" x14ac:dyDescent="0.3"/>
    <row r="382" ht="15.75" hidden="1" customHeight="1" x14ac:dyDescent="0.3"/>
    <row r="383" ht="15.75" hidden="1" customHeight="1" x14ac:dyDescent="0.3"/>
    <row r="384" ht="15.75" hidden="1" customHeight="1" x14ac:dyDescent="0.3"/>
    <row r="385" ht="15.75" hidden="1" customHeight="1" x14ac:dyDescent="0.3"/>
    <row r="386" ht="15.75" hidden="1" customHeight="1" x14ac:dyDescent="0.3"/>
    <row r="387" ht="15.75" hidden="1" customHeight="1" x14ac:dyDescent="0.3"/>
    <row r="388" ht="15.75" hidden="1" customHeight="1" x14ac:dyDescent="0.3"/>
    <row r="389" ht="15.75" hidden="1" customHeight="1" x14ac:dyDescent="0.3"/>
    <row r="390" ht="15.75" hidden="1" customHeight="1" x14ac:dyDescent="0.3"/>
    <row r="391" ht="15.75" hidden="1" customHeight="1" x14ac:dyDescent="0.3"/>
    <row r="392" ht="15.75" hidden="1" customHeight="1" x14ac:dyDescent="0.3"/>
    <row r="393" ht="15.75" hidden="1" customHeight="1" x14ac:dyDescent="0.3"/>
    <row r="394" ht="15.75" hidden="1" customHeight="1" x14ac:dyDescent="0.3"/>
    <row r="395" ht="15.75" hidden="1" customHeight="1" x14ac:dyDescent="0.3"/>
    <row r="396" ht="15.75" hidden="1" customHeight="1" x14ac:dyDescent="0.3"/>
    <row r="397" ht="15.75" hidden="1" customHeight="1" x14ac:dyDescent="0.3"/>
    <row r="398" ht="15.75" hidden="1" customHeight="1" x14ac:dyDescent="0.3"/>
    <row r="399" ht="15.75" hidden="1" customHeight="1" x14ac:dyDescent="0.3"/>
    <row r="400" ht="15.75" hidden="1" customHeight="1" x14ac:dyDescent="0.3"/>
    <row r="401" ht="15.75" hidden="1" customHeight="1" x14ac:dyDescent="0.3"/>
    <row r="402" ht="15.75" hidden="1" customHeight="1" x14ac:dyDescent="0.3"/>
    <row r="403" ht="15.75" hidden="1" customHeight="1" x14ac:dyDescent="0.3"/>
    <row r="404" ht="15.75" hidden="1" customHeight="1" x14ac:dyDescent="0.3"/>
    <row r="405" ht="15.75" hidden="1" customHeight="1" x14ac:dyDescent="0.3"/>
    <row r="406" ht="15.75" hidden="1" customHeight="1" x14ac:dyDescent="0.3"/>
    <row r="407" ht="15.75" hidden="1" customHeight="1" x14ac:dyDescent="0.3"/>
    <row r="408" ht="15.75" hidden="1" customHeight="1" x14ac:dyDescent="0.3"/>
    <row r="409" ht="15.75" hidden="1" customHeight="1" x14ac:dyDescent="0.3"/>
    <row r="410" ht="15.75" hidden="1" customHeight="1" x14ac:dyDescent="0.3"/>
    <row r="411" ht="15.75" hidden="1" customHeight="1" x14ac:dyDescent="0.3"/>
    <row r="412" ht="15.75" hidden="1" customHeight="1" x14ac:dyDescent="0.3"/>
    <row r="413" ht="15.75" hidden="1" customHeight="1" x14ac:dyDescent="0.3"/>
    <row r="414" ht="15.75" hidden="1" customHeight="1" x14ac:dyDescent="0.3"/>
    <row r="415" ht="15.75" hidden="1" customHeight="1" x14ac:dyDescent="0.3"/>
    <row r="416" ht="15.75" hidden="1" customHeight="1" x14ac:dyDescent="0.3"/>
    <row r="417" ht="15.75" hidden="1" customHeight="1" x14ac:dyDescent="0.3"/>
    <row r="418" ht="15.75" hidden="1" customHeight="1" x14ac:dyDescent="0.3"/>
    <row r="419" ht="15.75" hidden="1" customHeight="1" x14ac:dyDescent="0.3"/>
    <row r="420" ht="15.75" hidden="1" customHeight="1" x14ac:dyDescent="0.3"/>
    <row r="421" ht="15.75" hidden="1" customHeight="1" x14ac:dyDescent="0.3"/>
    <row r="422" ht="15.75" hidden="1" customHeight="1" x14ac:dyDescent="0.3"/>
    <row r="423" ht="15.75" hidden="1" customHeight="1" x14ac:dyDescent="0.3"/>
    <row r="424" ht="15.75" hidden="1" customHeight="1" x14ac:dyDescent="0.3"/>
    <row r="425" ht="15.75" hidden="1" customHeight="1" x14ac:dyDescent="0.3"/>
    <row r="426" ht="15.75" hidden="1" customHeight="1" x14ac:dyDescent="0.3"/>
    <row r="427" ht="15.75" hidden="1" customHeight="1" x14ac:dyDescent="0.3"/>
    <row r="428" ht="15.75" hidden="1" customHeight="1" x14ac:dyDescent="0.3"/>
    <row r="429" ht="15.75" hidden="1" customHeight="1" x14ac:dyDescent="0.3"/>
    <row r="430" ht="15.75" hidden="1" customHeight="1" x14ac:dyDescent="0.3"/>
    <row r="431" ht="15.75" hidden="1" customHeight="1" x14ac:dyDescent="0.3"/>
    <row r="432" ht="15.75" hidden="1" customHeight="1" x14ac:dyDescent="0.3"/>
    <row r="433" ht="15.75" hidden="1" customHeight="1" x14ac:dyDescent="0.3"/>
    <row r="434" ht="15.75" hidden="1" customHeight="1" x14ac:dyDescent="0.3"/>
    <row r="435" ht="15.75" hidden="1" customHeight="1" x14ac:dyDescent="0.3"/>
    <row r="436" ht="15.75" hidden="1" customHeight="1" x14ac:dyDescent="0.3"/>
    <row r="437" ht="15.75" hidden="1" customHeight="1" x14ac:dyDescent="0.3"/>
    <row r="438" ht="15.75" hidden="1" customHeight="1" x14ac:dyDescent="0.3"/>
    <row r="439" ht="15.75" hidden="1" customHeight="1" x14ac:dyDescent="0.3"/>
    <row r="440" ht="15.75" hidden="1" customHeight="1" x14ac:dyDescent="0.3"/>
    <row r="441" ht="15.75" hidden="1" customHeight="1" x14ac:dyDescent="0.3"/>
    <row r="442" ht="15.75" hidden="1" customHeight="1" x14ac:dyDescent="0.3"/>
    <row r="443" ht="15.75" hidden="1" customHeight="1" x14ac:dyDescent="0.3"/>
    <row r="444" ht="15.75" hidden="1" customHeight="1" x14ac:dyDescent="0.3"/>
    <row r="445" ht="15.75" hidden="1" customHeight="1" x14ac:dyDescent="0.3"/>
    <row r="446" ht="15.75" hidden="1" customHeight="1" x14ac:dyDescent="0.3"/>
    <row r="447" ht="15.75" hidden="1" customHeight="1" x14ac:dyDescent="0.3"/>
    <row r="448" ht="15.75" hidden="1" customHeight="1" x14ac:dyDescent="0.3"/>
    <row r="449" ht="15.75" hidden="1" customHeight="1" x14ac:dyDescent="0.3"/>
    <row r="450" ht="15.75" hidden="1" customHeight="1" x14ac:dyDescent="0.3"/>
    <row r="451" ht="15.75" hidden="1" customHeight="1" x14ac:dyDescent="0.3"/>
    <row r="452" ht="15.75" hidden="1" customHeight="1" x14ac:dyDescent="0.3"/>
    <row r="453" ht="15.75" hidden="1" customHeight="1" x14ac:dyDescent="0.3"/>
    <row r="454" ht="15.75" hidden="1" customHeight="1" x14ac:dyDescent="0.3"/>
    <row r="455" ht="15.75" hidden="1" customHeight="1" x14ac:dyDescent="0.3"/>
    <row r="456" ht="15.75" hidden="1" customHeight="1" x14ac:dyDescent="0.3"/>
    <row r="457" ht="15.75" hidden="1" customHeight="1" x14ac:dyDescent="0.3"/>
    <row r="458" ht="15.75" hidden="1" customHeight="1" x14ac:dyDescent="0.3"/>
    <row r="459" ht="15.75" hidden="1" customHeight="1" x14ac:dyDescent="0.3"/>
    <row r="460" ht="15.75" hidden="1" customHeight="1" x14ac:dyDescent="0.3"/>
    <row r="461" ht="15.75" hidden="1" customHeight="1" x14ac:dyDescent="0.3"/>
    <row r="462" ht="15.75" hidden="1" customHeight="1" x14ac:dyDescent="0.3"/>
    <row r="463" ht="15.75" hidden="1" customHeight="1" x14ac:dyDescent="0.3"/>
    <row r="464" ht="15.75" hidden="1" customHeight="1" x14ac:dyDescent="0.3"/>
    <row r="465" ht="15.75" hidden="1" customHeight="1" x14ac:dyDescent="0.3"/>
    <row r="466" ht="15.75" hidden="1" customHeight="1" x14ac:dyDescent="0.3"/>
    <row r="467" ht="15.75" hidden="1" customHeight="1" x14ac:dyDescent="0.3"/>
    <row r="468" ht="15.75" hidden="1" customHeight="1" x14ac:dyDescent="0.3"/>
    <row r="469" ht="15.75" hidden="1" customHeight="1" x14ac:dyDescent="0.3"/>
    <row r="470" ht="15.75" hidden="1" customHeight="1" x14ac:dyDescent="0.3"/>
    <row r="471" ht="15.75" hidden="1" customHeight="1" x14ac:dyDescent="0.3"/>
    <row r="472" ht="15.75" hidden="1" customHeight="1" x14ac:dyDescent="0.3"/>
    <row r="473" ht="15.75" hidden="1" customHeight="1" x14ac:dyDescent="0.3"/>
    <row r="474" ht="15.75" hidden="1" customHeight="1" x14ac:dyDescent="0.3"/>
    <row r="475" ht="15.75" hidden="1" customHeight="1" x14ac:dyDescent="0.3"/>
    <row r="476" ht="15.75" hidden="1" customHeight="1" x14ac:dyDescent="0.3"/>
    <row r="477" ht="15.75" hidden="1" customHeight="1" x14ac:dyDescent="0.3"/>
    <row r="478" ht="15.75" hidden="1" customHeight="1" x14ac:dyDescent="0.3"/>
    <row r="479" ht="15.75" hidden="1" customHeight="1" x14ac:dyDescent="0.3"/>
    <row r="480" ht="15.75" hidden="1" customHeight="1" x14ac:dyDescent="0.3"/>
    <row r="481" ht="15.75" hidden="1" customHeight="1" x14ac:dyDescent="0.3"/>
    <row r="482" ht="15.75" hidden="1" customHeight="1" x14ac:dyDescent="0.3"/>
    <row r="483" ht="15.75" hidden="1" customHeight="1" x14ac:dyDescent="0.3"/>
    <row r="484" ht="15.75" hidden="1" customHeight="1" x14ac:dyDescent="0.3"/>
    <row r="485" ht="15.75" hidden="1" customHeight="1" x14ac:dyDescent="0.3"/>
    <row r="486" ht="15.75" hidden="1" customHeight="1" x14ac:dyDescent="0.3"/>
    <row r="487" ht="15.75" hidden="1" customHeight="1" x14ac:dyDescent="0.3"/>
    <row r="488" ht="15.75" hidden="1" customHeight="1" x14ac:dyDescent="0.3"/>
    <row r="489" ht="15.75" hidden="1" customHeight="1" x14ac:dyDescent="0.3"/>
    <row r="490" ht="15.75" hidden="1" customHeight="1" x14ac:dyDescent="0.3"/>
    <row r="491" ht="15.75" hidden="1" customHeight="1" x14ac:dyDescent="0.3"/>
    <row r="492" ht="15.75" hidden="1" customHeight="1" x14ac:dyDescent="0.3"/>
    <row r="493" ht="15.75" hidden="1" customHeight="1" x14ac:dyDescent="0.3"/>
    <row r="494" ht="15.75" hidden="1" customHeight="1" x14ac:dyDescent="0.3"/>
    <row r="495" ht="15.75" hidden="1" customHeight="1" x14ac:dyDescent="0.3"/>
    <row r="496" ht="15.75" hidden="1" customHeight="1" x14ac:dyDescent="0.3"/>
    <row r="497" ht="15.75" hidden="1" customHeight="1" x14ac:dyDescent="0.3"/>
    <row r="498" ht="15.75" hidden="1" customHeight="1" x14ac:dyDescent="0.3"/>
    <row r="499" ht="15.75" hidden="1" customHeight="1" x14ac:dyDescent="0.3"/>
    <row r="500" ht="15.75" hidden="1" customHeight="1" x14ac:dyDescent="0.3"/>
    <row r="501" ht="15.75" hidden="1" customHeight="1" x14ac:dyDescent="0.3"/>
    <row r="502" ht="15.75" hidden="1" customHeight="1" x14ac:dyDescent="0.3"/>
    <row r="503" ht="15.75" hidden="1" customHeight="1" x14ac:dyDescent="0.3"/>
    <row r="504" ht="15.75" hidden="1" customHeight="1" x14ac:dyDescent="0.3"/>
    <row r="505" ht="15.75" hidden="1" customHeight="1" x14ac:dyDescent="0.3"/>
    <row r="506" ht="15.75" hidden="1" customHeight="1" x14ac:dyDescent="0.3"/>
    <row r="507" ht="15.75" hidden="1" customHeight="1" x14ac:dyDescent="0.3"/>
    <row r="508" ht="15.75" hidden="1" customHeight="1" x14ac:dyDescent="0.3"/>
    <row r="509" ht="15.75" hidden="1" customHeight="1" x14ac:dyDescent="0.3"/>
    <row r="510" ht="15.75" hidden="1" customHeight="1" x14ac:dyDescent="0.3"/>
    <row r="511" ht="15.75" hidden="1" customHeight="1" x14ac:dyDescent="0.3"/>
    <row r="512" ht="15.75" hidden="1" customHeight="1" x14ac:dyDescent="0.3"/>
    <row r="513" ht="15.75" hidden="1" customHeight="1" x14ac:dyDescent="0.3"/>
    <row r="514" ht="15.75" hidden="1" customHeight="1" x14ac:dyDescent="0.3"/>
    <row r="515" ht="15.75" hidden="1" customHeight="1" x14ac:dyDescent="0.3"/>
    <row r="516" ht="15.75" hidden="1" customHeight="1" x14ac:dyDescent="0.3"/>
    <row r="517" ht="15.75" hidden="1" customHeight="1" x14ac:dyDescent="0.3"/>
    <row r="518" ht="15.75" hidden="1" customHeight="1" x14ac:dyDescent="0.3"/>
    <row r="519" ht="15.75" hidden="1" customHeight="1" x14ac:dyDescent="0.3"/>
    <row r="520" ht="15.75" hidden="1" customHeight="1" x14ac:dyDescent="0.3"/>
    <row r="521" ht="15.75" hidden="1" customHeight="1" x14ac:dyDescent="0.3"/>
    <row r="522" ht="15.75" hidden="1" customHeight="1" x14ac:dyDescent="0.3"/>
    <row r="523" ht="15.75" hidden="1" customHeight="1" x14ac:dyDescent="0.3"/>
    <row r="524" ht="15.75" hidden="1" customHeight="1" x14ac:dyDescent="0.3"/>
    <row r="525" ht="15.75" hidden="1" customHeight="1" x14ac:dyDescent="0.3"/>
    <row r="526" ht="15.75" hidden="1" customHeight="1" x14ac:dyDescent="0.3"/>
    <row r="527" ht="15.75" hidden="1" customHeight="1" x14ac:dyDescent="0.3"/>
    <row r="528" ht="15.75" hidden="1" customHeight="1" x14ac:dyDescent="0.3"/>
    <row r="529" ht="15.75" hidden="1" customHeight="1" x14ac:dyDescent="0.3"/>
    <row r="530" ht="15.75" hidden="1" customHeight="1" x14ac:dyDescent="0.3"/>
    <row r="531" ht="15.75" hidden="1" customHeight="1" x14ac:dyDescent="0.3"/>
    <row r="532" ht="15.75" hidden="1" customHeight="1" x14ac:dyDescent="0.3"/>
    <row r="533" ht="15.75" hidden="1" customHeight="1" x14ac:dyDescent="0.3"/>
    <row r="534" ht="15.75" hidden="1" customHeight="1" x14ac:dyDescent="0.3"/>
    <row r="535" ht="15.75" hidden="1" customHeight="1" x14ac:dyDescent="0.3"/>
    <row r="536" ht="15.75" hidden="1" customHeight="1" x14ac:dyDescent="0.3"/>
    <row r="537" ht="15.75" hidden="1" customHeight="1" x14ac:dyDescent="0.3"/>
    <row r="538" ht="15.75" hidden="1" customHeight="1" x14ac:dyDescent="0.3"/>
    <row r="539" ht="15.75" hidden="1" customHeight="1" x14ac:dyDescent="0.3"/>
    <row r="540" ht="15.75" hidden="1" customHeight="1" x14ac:dyDescent="0.3"/>
    <row r="541" ht="15.75" hidden="1" customHeight="1" x14ac:dyDescent="0.3"/>
    <row r="542" ht="15.75" hidden="1" customHeight="1" x14ac:dyDescent="0.3"/>
    <row r="543" ht="15.75" hidden="1" customHeight="1" x14ac:dyDescent="0.3"/>
    <row r="544" ht="15.75" hidden="1" customHeight="1" x14ac:dyDescent="0.3"/>
    <row r="545" ht="15.75" hidden="1" customHeight="1" x14ac:dyDescent="0.3"/>
    <row r="546" ht="15.75" hidden="1" customHeight="1" x14ac:dyDescent="0.3"/>
    <row r="547" ht="15.75" hidden="1" customHeight="1" x14ac:dyDescent="0.3"/>
    <row r="548" ht="15.75" hidden="1" customHeight="1" x14ac:dyDescent="0.3"/>
    <row r="549" ht="15.75" hidden="1" customHeight="1" x14ac:dyDescent="0.3"/>
    <row r="550" ht="15.75" hidden="1" customHeight="1" x14ac:dyDescent="0.3"/>
    <row r="551" ht="15.75" hidden="1" customHeight="1" x14ac:dyDescent="0.3"/>
    <row r="552" ht="15.75" hidden="1" customHeight="1" x14ac:dyDescent="0.3"/>
    <row r="553" ht="15.75" hidden="1" customHeight="1" x14ac:dyDescent="0.3"/>
    <row r="554" ht="15.75" hidden="1" customHeight="1" x14ac:dyDescent="0.3"/>
    <row r="555" ht="15.75" hidden="1" customHeight="1" x14ac:dyDescent="0.3"/>
    <row r="556" ht="15.75" hidden="1" customHeight="1" x14ac:dyDescent="0.3"/>
    <row r="557" ht="15.75" hidden="1" customHeight="1" x14ac:dyDescent="0.3"/>
    <row r="558" ht="15.75" hidden="1" customHeight="1" x14ac:dyDescent="0.3"/>
    <row r="559" ht="15.75" hidden="1" customHeight="1" x14ac:dyDescent="0.3"/>
    <row r="560" ht="15.75" hidden="1" customHeight="1" x14ac:dyDescent="0.3"/>
    <row r="561" ht="15.75" hidden="1" customHeight="1" x14ac:dyDescent="0.3"/>
    <row r="562" ht="15.75" hidden="1" customHeight="1" x14ac:dyDescent="0.3"/>
    <row r="563" ht="15.75" hidden="1" customHeight="1" x14ac:dyDescent="0.3"/>
    <row r="564" ht="15.75" hidden="1" customHeight="1" x14ac:dyDescent="0.3"/>
    <row r="565" ht="15.75" hidden="1" customHeight="1" x14ac:dyDescent="0.3"/>
    <row r="566" ht="15.75" hidden="1" customHeight="1" x14ac:dyDescent="0.3"/>
    <row r="567" ht="15.75" hidden="1" customHeight="1" x14ac:dyDescent="0.3"/>
    <row r="568" ht="15.75" hidden="1" customHeight="1" x14ac:dyDescent="0.3"/>
    <row r="569" ht="15.75" hidden="1" customHeight="1" x14ac:dyDescent="0.3"/>
    <row r="570" ht="15.75" hidden="1" customHeight="1" x14ac:dyDescent="0.3"/>
    <row r="571" ht="15.75" hidden="1" customHeight="1" x14ac:dyDescent="0.3"/>
    <row r="572" ht="15.75" hidden="1" customHeight="1" x14ac:dyDescent="0.3"/>
    <row r="573" ht="15.75" hidden="1" customHeight="1" x14ac:dyDescent="0.3"/>
    <row r="574" ht="15.75" hidden="1" customHeight="1" x14ac:dyDescent="0.3"/>
    <row r="575" ht="15.75" hidden="1" customHeight="1" x14ac:dyDescent="0.3"/>
    <row r="576" ht="15.75" hidden="1" customHeight="1" x14ac:dyDescent="0.3"/>
    <row r="577" ht="15.75" hidden="1" customHeight="1" x14ac:dyDescent="0.3"/>
    <row r="578" ht="15.75" hidden="1" customHeight="1" x14ac:dyDescent="0.3"/>
    <row r="579" ht="15.75" hidden="1" customHeight="1" x14ac:dyDescent="0.3"/>
    <row r="580" ht="15.75" hidden="1" customHeight="1" x14ac:dyDescent="0.3"/>
    <row r="581" ht="15.75" hidden="1" customHeight="1" x14ac:dyDescent="0.3"/>
    <row r="582" ht="15.75" hidden="1" customHeight="1" x14ac:dyDescent="0.3"/>
    <row r="583" ht="15.75" hidden="1" customHeight="1" x14ac:dyDescent="0.3"/>
    <row r="584" ht="15.75" hidden="1" customHeight="1" x14ac:dyDescent="0.3"/>
    <row r="585" ht="15.75" hidden="1" customHeight="1" x14ac:dyDescent="0.3"/>
    <row r="586" ht="15.75" hidden="1" customHeight="1" x14ac:dyDescent="0.3"/>
    <row r="587" ht="15.75" hidden="1" customHeight="1" x14ac:dyDescent="0.3"/>
    <row r="588" ht="15.75" hidden="1" customHeight="1" x14ac:dyDescent="0.3"/>
    <row r="589" ht="15.75" hidden="1" customHeight="1" x14ac:dyDescent="0.3"/>
    <row r="590" ht="15.75" hidden="1" customHeight="1" x14ac:dyDescent="0.3"/>
    <row r="591" ht="15.75" hidden="1" customHeight="1" x14ac:dyDescent="0.3"/>
    <row r="592" ht="15.75" hidden="1" customHeight="1" x14ac:dyDescent="0.3"/>
    <row r="593" ht="15.75" hidden="1" customHeight="1" x14ac:dyDescent="0.3"/>
    <row r="594" ht="15.75" hidden="1" customHeight="1" x14ac:dyDescent="0.3"/>
    <row r="595" ht="15.75" hidden="1" customHeight="1" x14ac:dyDescent="0.3"/>
    <row r="596" ht="15.75" hidden="1" customHeight="1" x14ac:dyDescent="0.3"/>
    <row r="597" ht="15.75" hidden="1" customHeight="1" x14ac:dyDescent="0.3"/>
    <row r="598" ht="15.75" hidden="1" customHeight="1" x14ac:dyDescent="0.3"/>
    <row r="599" ht="15.75" hidden="1" customHeight="1" x14ac:dyDescent="0.3"/>
    <row r="600" ht="15.75" hidden="1" customHeight="1" x14ac:dyDescent="0.3"/>
    <row r="601" ht="15.75" hidden="1" customHeight="1" x14ac:dyDescent="0.3"/>
    <row r="602" ht="15.75" hidden="1" customHeight="1" x14ac:dyDescent="0.3"/>
    <row r="603" ht="15.75" hidden="1" customHeight="1" x14ac:dyDescent="0.3"/>
    <row r="604" ht="15.75" hidden="1" customHeight="1" x14ac:dyDescent="0.3"/>
    <row r="605" ht="15.75" hidden="1" customHeight="1" x14ac:dyDescent="0.3"/>
    <row r="606" ht="15.75" hidden="1" customHeight="1" x14ac:dyDescent="0.3"/>
    <row r="607" ht="15.75" hidden="1" customHeight="1" x14ac:dyDescent="0.3"/>
    <row r="608" ht="15.75" hidden="1" customHeight="1" x14ac:dyDescent="0.3"/>
    <row r="609" ht="15.75" hidden="1" customHeight="1" x14ac:dyDescent="0.3"/>
    <row r="610" ht="15.75" hidden="1" customHeight="1" x14ac:dyDescent="0.3"/>
    <row r="611" ht="15.75" hidden="1" customHeight="1" x14ac:dyDescent="0.3"/>
    <row r="612" ht="15.75" hidden="1" customHeight="1" x14ac:dyDescent="0.3"/>
    <row r="613" ht="15.75" hidden="1" customHeight="1" x14ac:dyDescent="0.3"/>
    <row r="614" ht="15.75" hidden="1" customHeight="1" x14ac:dyDescent="0.3"/>
    <row r="615" ht="15.75" hidden="1" customHeight="1" x14ac:dyDescent="0.3"/>
    <row r="616" ht="15.75" hidden="1" customHeight="1" x14ac:dyDescent="0.3"/>
    <row r="617" ht="15.75" hidden="1" customHeight="1" x14ac:dyDescent="0.3"/>
    <row r="618" ht="15.75" hidden="1" customHeight="1" x14ac:dyDescent="0.3"/>
    <row r="619" ht="15.75" hidden="1" customHeight="1" x14ac:dyDescent="0.3"/>
    <row r="620" ht="15.75" hidden="1" customHeight="1" x14ac:dyDescent="0.3"/>
    <row r="621" ht="15.75" hidden="1" customHeight="1" x14ac:dyDescent="0.3"/>
    <row r="622" ht="15.75" hidden="1" customHeight="1" x14ac:dyDescent="0.3"/>
    <row r="623" ht="15.75" hidden="1" customHeight="1" x14ac:dyDescent="0.3"/>
    <row r="624" ht="15.75" hidden="1" customHeight="1" x14ac:dyDescent="0.3"/>
    <row r="625" ht="15.75" hidden="1" customHeight="1" x14ac:dyDescent="0.3"/>
    <row r="626" ht="15.75" hidden="1" customHeight="1" x14ac:dyDescent="0.3"/>
    <row r="627" ht="15.75" hidden="1" customHeight="1" x14ac:dyDescent="0.3"/>
    <row r="628" ht="15.75" hidden="1" customHeight="1" x14ac:dyDescent="0.3"/>
    <row r="629" ht="15.75" hidden="1" customHeight="1" x14ac:dyDescent="0.3"/>
    <row r="630" ht="15.75" hidden="1" customHeight="1" x14ac:dyDescent="0.3"/>
    <row r="631" ht="15.75" hidden="1" customHeight="1" x14ac:dyDescent="0.3"/>
    <row r="632" ht="15.75" hidden="1" customHeight="1" x14ac:dyDescent="0.3"/>
    <row r="633" ht="15.75" hidden="1" customHeight="1" x14ac:dyDescent="0.3"/>
    <row r="634" ht="15.75" hidden="1" customHeight="1" x14ac:dyDescent="0.3"/>
    <row r="635" ht="15.75" hidden="1" customHeight="1" x14ac:dyDescent="0.3"/>
    <row r="636" ht="15.75" hidden="1" customHeight="1" x14ac:dyDescent="0.3"/>
    <row r="637" ht="15.75" hidden="1" customHeight="1" x14ac:dyDescent="0.3"/>
    <row r="638" ht="15.75" hidden="1" customHeight="1" x14ac:dyDescent="0.3"/>
    <row r="639" ht="15.75" hidden="1" customHeight="1" x14ac:dyDescent="0.3"/>
    <row r="640" ht="15.75" hidden="1" customHeight="1" x14ac:dyDescent="0.3"/>
    <row r="641" ht="15.75" hidden="1" customHeight="1" x14ac:dyDescent="0.3"/>
    <row r="642" ht="15.75" hidden="1" customHeight="1" x14ac:dyDescent="0.3"/>
    <row r="643" ht="15.75" hidden="1" customHeight="1" x14ac:dyDescent="0.3"/>
    <row r="644" ht="15.75" hidden="1" customHeight="1" x14ac:dyDescent="0.3"/>
    <row r="645" ht="15.75" hidden="1" customHeight="1" x14ac:dyDescent="0.3"/>
    <row r="646" ht="15.75" hidden="1" customHeight="1" x14ac:dyDescent="0.3"/>
    <row r="647" ht="15.75" hidden="1" customHeight="1" x14ac:dyDescent="0.3"/>
    <row r="648" ht="15.75" hidden="1" customHeight="1" x14ac:dyDescent="0.3"/>
    <row r="649" ht="15.75" hidden="1" customHeight="1" x14ac:dyDescent="0.3"/>
    <row r="650" ht="15.75" hidden="1" customHeight="1" x14ac:dyDescent="0.3"/>
    <row r="651" ht="15.75" hidden="1" customHeight="1" x14ac:dyDescent="0.3"/>
    <row r="652" ht="15.75" hidden="1" customHeight="1" x14ac:dyDescent="0.3"/>
    <row r="653" ht="15.75" hidden="1" customHeight="1" x14ac:dyDescent="0.3"/>
    <row r="654" ht="15.75" hidden="1" customHeight="1" x14ac:dyDescent="0.3"/>
    <row r="655" ht="15.75" hidden="1" customHeight="1" x14ac:dyDescent="0.3"/>
    <row r="656" ht="15.75" hidden="1" customHeight="1" x14ac:dyDescent="0.3"/>
    <row r="657" ht="15.75" hidden="1" customHeight="1" x14ac:dyDescent="0.3"/>
    <row r="658" ht="15.75" hidden="1" customHeight="1" x14ac:dyDescent="0.3"/>
    <row r="659" ht="15.75" hidden="1" customHeight="1" x14ac:dyDescent="0.3"/>
    <row r="660" ht="15.75" hidden="1" customHeight="1" x14ac:dyDescent="0.3"/>
    <row r="661" ht="15.75" hidden="1" customHeight="1" x14ac:dyDescent="0.3"/>
    <row r="662" ht="15.75" hidden="1" customHeight="1" x14ac:dyDescent="0.3"/>
    <row r="663" ht="15.75" hidden="1" customHeight="1" x14ac:dyDescent="0.3"/>
    <row r="664" ht="15.75" hidden="1" customHeight="1" x14ac:dyDescent="0.3"/>
    <row r="665" ht="15.75" hidden="1" customHeight="1" x14ac:dyDescent="0.3"/>
    <row r="666" ht="15.75" hidden="1" customHeight="1" x14ac:dyDescent="0.3"/>
    <row r="667" ht="15.75" hidden="1" customHeight="1" x14ac:dyDescent="0.3"/>
    <row r="668" ht="15.75" hidden="1" customHeight="1" x14ac:dyDescent="0.3"/>
    <row r="669" ht="15.75" hidden="1" customHeight="1" x14ac:dyDescent="0.3"/>
    <row r="670" ht="15.75" hidden="1" customHeight="1" x14ac:dyDescent="0.3"/>
    <row r="671" ht="15.75" hidden="1" customHeight="1" x14ac:dyDescent="0.3"/>
    <row r="672" ht="15.75" hidden="1" customHeight="1" x14ac:dyDescent="0.3"/>
    <row r="673" ht="15.75" hidden="1" customHeight="1" x14ac:dyDescent="0.3"/>
    <row r="674" ht="15.75" hidden="1" customHeight="1" x14ac:dyDescent="0.3"/>
    <row r="675" ht="15.75" hidden="1" customHeight="1" x14ac:dyDescent="0.3"/>
    <row r="676" ht="15.75" hidden="1" customHeight="1" x14ac:dyDescent="0.3"/>
    <row r="677" ht="15.75" hidden="1" customHeight="1" x14ac:dyDescent="0.3"/>
    <row r="678" ht="15.75" hidden="1" customHeight="1" x14ac:dyDescent="0.3"/>
    <row r="679" ht="15.75" hidden="1" customHeight="1" x14ac:dyDescent="0.3"/>
    <row r="680" ht="15.75" hidden="1" customHeight="1" x14ac:dyDescent="0.3"/>
    <row r="681" ht="15.75" hidden="1" customHeight="1" x14ac:dyDescent="0.3"/>
    <row r="682" ht="15.75" hidden="1" customHeight="1" x14ac:dyDescent="0.3"/>
    <row r="683" ht="15.75" hidden="1" customHeight="1" x14ac:dyDescent="0.3"/>
    <row r="684" ht="15.75" hidden="1" customHeight="1" x14ac:dyDescent="0.3"/>
    <row r="685" ht="15.75" hidden="1" customHeight="1" x14ac:dyDescent="0.3"/>
    <row r="686" ht="15.75" hidden="1" customHeight="1" x14ac:dyDescent="0.3"/>
    <row r="687" ht="15.75" hidden="1" customHeight="1" x14ac:dyDescent="0.3"/>
    <row r="688" ht="15.75" hidden="1" customHeight="1" x14ac:dyDescent="0.3"/>
    <row r="689" ht="15.75" hidden="1" customHeight="1" x14ac:dyDescent="0.3"/>
    <row r="690" ht="15.75" hidden="1" customHeight="1" x14ac:dyDescent="0.3"/>
    <row r="691" ht="15.75" hidden="1" customHeight="1" x14ac:dyDescent="0.3"/>
    <row r="692" ht="15.75" hidden="1" customHeight="1" x14ac:dyDescent="0.3"/>
    <row r="693" ht="15.75" hidden="1" customHeight="1" x14ac:dyDescent="0.3"/>
    <row r="694" ht="15.75" hidden="1" customHeight="1" x14ac:dyDescent="0.3"/>
    <row r="695" ht="15.75" hidden="1" customHeight="1" x14ac:dyDescent="0.3"/>
    <row r="696" ht="15.75" hidden="1" customHeight="1" x14ac:dyDescent="0.3"/>
    <row r="697" ht="15.75" hidden="1" customHeight="1" x14ac:dyDescent="0.3"/>
    <row r="698" ht="15.75" hidden="1" customHeight="1" x14ac:dyDescent="0.3"/>
    <row r="699" ht="15.75" hidden="1" customHeight="1" x14ac:dyDescent="0.3"/>
    <row r="700" ht="15.75" hidden="1" customHeight="1" x14ac:dyDescent="0.3"/>
    <row r="701" ht="15.75" hidden="1" customHeight="1" x14ac:dyDescent="0.3"/>
    <row r="702" ht="15.75" hidden="1" customHeight="1" x14ac:dyDescent="0.3"/>
    <row r="703" ht="15.75" hidden="1" customHeight="1" x14ac:dyDescent="0.3"/>
    <row r="704" ht="15.75" hidden="1" customHeight="1" x14ac:dyDescent="0.3"/>
    <row r="705" ht="15.75" hidden="1" customHeight="1" x14ac:dyDescent="0.3"/>
    <row r="706" ht="15.75" hidden="1" customHeight="1" x14ac:dyDescent="0.3"/>
    <row r="707" ht="15.75" hidden="1" customHeight="1" x14ac:dyDescent="0.3"/>
    <row r="708" ht="15.75" hidden="1" customHeight="1" x14ac:dyDescent="0.3"/>
    <row r="709" ht="15.75" hidden="1" customHeight="1" x14ac:dyDescent="0.3"/>
    <row r="710" ht="15.75" hidden="1" customHeight="1" x14ac:dyDescent="0.3"/>
    <row r="711" ht="15.75" hidden="1" customHeight="1" x14ac:dyDescent="0.3"/>
    <row r="712" ht="15.75" hidden="1" customHeight="1" x14ac:dyDescent="0.3"/>
    <row r="713" ht="15.75" hidden="1" customHeight="1" x14ac:dyDescent="0.3"/>
    <row r="714" ht="15.75" hidden="1" customHeight="1" x14ac:dyDescent="0.3"/>
    <row r="715" ht="15.75" hidden="1" customHeight="1" x14ac:dyDescent="0.3"/>
    <row r="716" ht="15.75" hidden="1" customHeight="1" x14ac:dyDescent="0.3"/>
    <row r="717" ht="15.75" hidden="1" customHeight="1" x14ac:dyDescent="0.3"/>
    <row r="718" ht="15.75" hidden="1" customHeight="1" x14ac:dyDescent="0.3"/>
    <row r="719" ht="15.75" hidden="1" customHeight="1" x14ac:dyDescent="0.3"/>
    <row r="720" ht="15.75" hidden="1" customHeight="1" x14ac:dyDescent="0.3"/>
    <row r="721" ht="15.75" hidden="1" customHeight="1" x14ac:dyDescent="0.3"/>
    <row r="722" ht="15.75" hidden="1" customHeight="1" x14ac:dyDescent="0.3"/>
    <row r="723" ht="15.75" hidden="1" customHeight="1" x14ac:dyDescent="0.3"/>
    <row r="724" ht="15.75" hidden="1" customHeight="1" x14ac:dyDescent="0.3"/>
    <row r="725" ht="15.75" hidden="1" customHeight="1" x14ac:dyDescent="0.3"/>
    <row r="726" ht="15.75" hidden="1" customHeight="1" x14ac:dyDescent="0.3"/>
    <row r="727" ht="15.75" hidden="1" customHeight="1" x14ac:dyDescent="0.3"/>
    <row r="728" ht="15.75" hidden="1" customHeight="1" x14ac:dyDescent="0.3"/>
    <row r="729" ht="15.75" hidden="1" customHeight="1" x14ac:dyDescent="0.3"/>
    <row r="730" ht="15.75" hidden="1" customHeight="1" x14ac:dyDescent="0.3"/>
    <row r="731" ht="15.75" hidden="1" customHeight="1" x14ac:dyDescent="0.3"/>
    <row r="732" ht="15.75" hidden="1" customHeight="1" x14ac:dyDescent="0.3"/>
    <row r="733" ht="15.75" hidden="1" customHeight="1" x14ac:dyDescent="0.3"/>
    <row r="734" ht="15.75" hidden="1" customHeight="1" x14ac:dyDescent="0.3"/>
    <row r="735" ht="15.75" hidden="1" customHeight="1" x14ac:dyDescent="0.3"/>
    <row r="736" ht="15.75" hidden="1" customHeight="1" x14ac:dyDescent="0.3"/>
    <row r="737" ht="15.75" hidden="1" customHeight="1" x14ac:dyDescent="0.3"/>
    <row r="738" ht="15.75" hidden="1" customHeight="1" x14ac:dyDescent="0.3"/>
    <row r="739" ht="15.75" hidden="1" customHeight="1" x14ac:dyDescent="0.3"/>
    <row r="740" ht="15.75" hidden="1" customHeight="1" x14ac:dyDescent="0.3"/>
    <row r="741" ht="15.75" hidden="1" customHeight="1" x14ac:dyDescent="0.3"/>
    <row r="742" ht="15.75" hidden="1" customHeight="1" x14ac:dyDescent="0.3"/>
    <row r="743" ht="15.75" hidden="1" customHeight="1" x14ac:dyDescent="0.3"/>
    <row r="744" ht="15.75" hidden="1" customHeight="1" x14ac:dyDescent="0.3"/>
    <row r="745" ht="15.75" hidden="1" customHeight="1" x14ac:dyDescent="0.3"/>
    <row r="746" ht="15.75" hidden="1" customHeight="1" x14ac:dyDescent="0.3"/>
    <row r="747" ht="15.75" hidden="1" customHeight="1" x14ac:dyDescent="0.3"/>
    <row r="748" ht="15.75" hidden="1" customHeight="1" x14ac:dyDescent="0.3"/>
    <row r="749" ht="15.75" hidden="1" customHeight="1" x14ac:dyDescent="0.3"/>
    <row r="750" ht="15.75" hidden="1" customHeight="1" x14ac:dyDescent="0.3"/>
    <row r="751" ht="15.75" hidden="1" customHeight="1" x14ac:dyDescent="0.3"/>
    <row r="752" ht="15.75" hidden="1" customHeight="1" x14ac:dyDescent="0.3"/>
    <row r="753" ht="15.75" hidden="1" customHeight="1" x14ac:dyDescent="0.3"/>
    <row r="754" ht="15.75" hidden="1" customHeight="1" x14ac:dyDescent="0.3"/>
    <row r="755" ht="15.75" hidden="1" customHeight="1" x14ac:dyDescent="0.3"/>
    <row r="756" ht="15.75" hidden="1" customHeight="1" x14ac:dyDescent="0.3"/>
    <row r="757" ht="15.75" hidden="1" customHeight="1" x14ac:dyDescent="0.3"/>
    <row r="758" ht="15.75" hidden="1" customHeight="1" x14ac:dyDescent="0.3"/>
    <row r="759" ht="15.75" hidden="1" customHeight="1" x14ac:dyDescent="0.3"/>
    <row r="760" ht="15.75" hidden="1" customHeight="1" x14ac:dyDescent="0.3"/>
    <row r="761" ht="15.75" hidden="1" customHeight="1" x14ac:dyDescent="0.3"/>
    <row r="762" ht="15.75" hidden="1" customHeight="1" x14ac:dyDescent="0.3"/>
    <row r="763" ht="15.75" hidden="1" customHeight="1" x14ac:dyDescent="0.3"/>
    <row r="764" ht="15.75" hidden="1" customHeight="1" x14ac:dyDescent="0.3"/>
    <row r="765" ht="15.75" hidden="1" customHeight="1" x14ac:dyDescent="0.3"/>
    <row r="766" ht="15.75" hidden="1" customHeight="1" x14ac:dyDescent="0.3"/>
    <row r="767" ht="15.75" hidden="1" customHeight="1" x14ac:dyDescent="0.3"/>
    <row r="768" ht="15.75" hidden="1" customHeight="1" x14ac:dyDescent="0.3"/>
    <row r="769" ht="15.75" hidden="1" customHeight="1" x14ac:dyDescent="0.3"/>
    <row r="770" ht="15.75" hidden="1" customHeight="1" x14ac:dyDescent="0.3"/>
    <row r="771" ht="15.75" hidden="1" customHeight="1" x14ac:dyDescent="0.3"/>
    <row r="772" ht="15.75" hidden="1" customHeight="1" x14ac:dyDescent="0.3"/>
    <row r="773" ht="15.75" hidden="1" customHeight="1" x14ac:dyDescent="0.3"/>
    <row r="774" ht="15.75" hidden="1" customHeight="1" x14ac:dyDescent="0.3"/>
    <row r="775" ht="15.75" hidden="1" customHeight="1" x14ac:dyDescent="0.3"/>
    <row r="776" ht="15.75" hidden="1" customHeight="1" x14ac:dyDescent="0.3"/>
    <row r="777" ht="15.75" hidden="1" customHeight="1" x14ac:dyDescent="0.3"/>
    <row r="778" ht="15.75" hidden="1" customHeight="1" x14ac:dyDescent="0.3"/>
    <row r="779" ht="15.75" hidden="1" customHeight="1" x14ac:dyDescent="0.3"/>
    <row r="780" ht="15.75" hidden="1" customHeight="1" x14ac:dyDescent="0.3"/>
    <row r="781" ht="15.75" hidden="1" customHeight="1" x14ac:dyDescent="0.3"/>
    <row r="782" ht="15.75" hidden="1" customHeight="1" x14ac:dyDescent="0.3"/>
    <row r="783" ht="15.75" hidden="1" customHeight="1" x14ac:dyDescent="0.3"/>
    <row r="784" ht="15.75" hidden="1" customHeight="1" x14ac:dyDescent="0.3"/>
    <row r="785" ht="15.75" hidden="1" customHeight="1" x14ac:dyDescent="0.3"/>
    <row r="786" ht="15.75" hidden="1" customHeight="1" x14ac:dyDescent="0.3"/>
    <row r="787" ht="15.75" hidden="1" customHeight="1" x14ac:dyDescent="0.3"/>
    <row r="788" ht="15.75" hidden="1" customHeight="1" x14ac:dyDescent="0.3"/>
    <row r="789" ht="15.75" hidden="1" customHeight="1" x14ac:dyDescent="0.3"/>
    <row r="790" ht="15.75" hidden="1" customHeight="1" x14ac:dyDescent="0.3"/>
    <row r="791" ht="15.75" hidden="1" customHeight="1" x14ac:dyDescent="0.3"/>
    <row r="792" ht="15.75" hidden="1" customHeight="1" x14ac:dyDescent="0.3"/>
    <row r="793" ht="15.75" hidden="1" customHeight="1" x14ac:dyDescent="0.3"/>
    <row r="794" ht="15.75" hidden="1" customHeight="1" x14ac:dyDescent="0.3"/>
    <row r="795" ht="15.75" hidden="1" customHeight="1" x14ac:dyDescent="0.3"/>
    <row r="796" ht="15.75" hidden="1" customHeight="1" x14ac:dyDescent="0.3"/>
    <row r="797" ht="15.75" hidden="1" customHeight="1" x14ac:dyDescent="0.3"/>
    <row r="798" ht="15.75" hidden="1" customHeight="1" x14ac:dyDescent="0.3"/>
    <row r="799" ht="15.75" hidden="1" customHeight="1" x14ac:dyDescent="0.3"/>
    <row r="800" ht="15.75" hidden="1" customHeight="1" x14ac:dyDescent="0.3"/>
    <row r="801" ht="15.75" hidden="1" customHeight="1" x14ac:dyDescent="0.3"/>
    <row r="802" ht="15.75" hidden="1" customHeight="1" x14ac:dyDescent="0.3"/>
    <row r="803" ht="15.75" hidden="1" customHeight="1" x14ac:dyDescent="0.3"/>
    <row r="804" ht="15.75" hidden="1" customHeight="1" x14ac:dyDescent="0.3"/>
    <row r="805" ht="15.75" hidden="1" customHeight="1" x14ac:dyDescent="0.3"/>
    <row r="806" ht="15.75" hidden="1" customHeight="1" x14ac:dyDescent="0.3"/>
    <row r="807" ht="15.75" hidden="1" customHeight="1" x14ac:dyDescent="0.3"/>
    <row r="808" ht="15.75" hidden="1" customHeight="1" x14ac:dyDescent="0.3"/>
    <row r="809" ht="15.75" hidden="1" customHeight="1" x14ac:dyDescent="0.3"/>
    <row r="810" ht="15.75" hidden="1" customHeight="1" x14ac:dyDescent="0.3"/>
    <row r="811" ht="15.75" hidden="1" customHeight="1" x14ac:dyDescent="0.3"/>
    <row r="812" ht="15.75" hidden="1" customHeight="1" x14ac:dyDescent="0.3"/>
    <row r="813" ht="15.75" hidden="1" customHeight="1" x14ac:dyDescent="0.3"/>
    <row r="814" ht="15.75" hidden="1" customHeight="1" x14ac:dyDescent="0.3"/>
    <row r="815" ht="15.75" hidden="1" customHeight="1" x14ac:dyDescent="0.3"/>
    <row r="816" ht="15.75" hidden="1" customHeight="1" x14ac:dyDescent="0.3"/>
    <row r="817" ht="15.75" hidden="1" customHeight="1" x14ac:dyDescent="0.3"/>
    <row r="818" ht="15.75" hidden="1" customHeight="1" x14ac:dyDescent="0.3"/>
    <row r="819" ht="15.75" hidden="1" customHeight="1" x14ac:dyDescent="0.3"/>
    <row r="820" ht="15.75" hidden="1" customHeight="1" x14ac:dyDescent="0.3"/>
    <row r="821" ht="15.75" hidden="1" customHeight="1" x14ac:dyDescent="0.3"/>
    <row r="822" ht="15.75" hidden="1" customHeight="1" x14ac:dyDescent="0.3"/>
    <row r="823" ht="15.75" hidden="1" customHeight="1" x14ac:dyDescent="0.3"/>
    <row r="824" ht="15.75" hidden="1" customHeight="1" x14ac:dyDescent="0.3"/>
    <row r="825" ht="15.75" hidden="1" customHeight="1" x14ac:dyDescent="0.3"/>
    <row r="826" ht="15.75" hidden="1" customHeight="1" x14ac:dyDescent="0.3"/>
    <row r="827" ht="15.75" hidden="1" customHeight="1" x14ac:dyDescent="0.3"/>
    <row r="828" ht="15.75" hidden="1" customHeight="1" x14ac:dyDescent="0.3"/>
    <row r="829" ht="15.75" hidden="1" customHeight="1" x14ac:dyDescent="0.3"/>
    <row r="830" ht="15.75" hidden="1" customHeight="1" x14ac:dyDescent="0.3"/>
    <row r="831" ht="15.75" hidden="1" customHeight="1" x14ac:dyDescent="0.3"/>
    <row r="832" ht="15.75" hidden="1" customHeight="1" x14ac:dyDescent="0.3"/>
    <row r="833" ht="15.75" hidden="1" customHeight="1" x14ac:dyDescent="0.3"/>
    <row r="834" ht="15.75" hidden="1" customHeight="1" x14ac:dyDescent="0.3"/>
    <row r="835" ht="15.75" hidden="1" customHeight="1" x14ac:dyDescent="0.3"/>
    <row r="836" ht="15.75" hidden="1" customHeight="1" x14ac:dyDescent="0.3"/>
    <row r="837" ht="15.75" hidden="1" customHeight="1" x14ac:dyDescent="0.3"/>
    <row r="838" ht="15.75" hidden="1" customHeight="1" x14ac:dyDescent="0.3"/>
    <row r="839" ht="15.75" hidden="1" customHeight="1" x14ac:dyDescent="0.3"/>
    <row r="840" ht="15.75" hidden="1" customHeight="1" x14ac:dyDescent="0.3"/>
    <row r="841" ht="15.75" hidden="1" customHeight="1" x14ac:dyDescent="0.3"/>
    <row r="842" ht="15.75" hidden="1" customHeight="1" x14ac:dyDescent="0.3"/>
    <row r="843" ht="15.75" hidden="1" customHeight="1" x14ac:dyDescent="0.3"/>
    <row r="844" ht="15.75" hidden="1" customHeight="1" x14ac:dyDescent="0.3"/>
    <row r="845" ht="15.75" hidden="1" customHeight="1" x14ac:dyDescent="0.3"/>
    <row r="846" ht="15.75" hidden="1" customHeight="1" x14ac:dyDescent="0.3"/>
    <row r="847" ht="15.75" hidden="1" customHeight="1" x14ac:dyDescent="0.3"/>
    <row r="848" ht="15.75" hidden="1" customHeight="1" x14ac:dyDescent="0.3"/>
    <row r="849" ht="15.75" hidden="1" customHeight="1" x14ac:dyDescent="0.3"/>
    <row r="850" ht="15.75" hidden="1" customHeight="1" x14ac:dyDescent="0.3"/>
    <row r="851" ht="15.75" hidden="1" customHeight="1" x14ac:dyDescent="0.3"/>
    <row r="852" ht="15.75" hidden="1" customHeight="1" x14ac:dyDescent="0.3"/>
    <row r="853" ht="15.75" hidden="1" customHeight="1" x14ac:dyDescent="0.3"/>
    <row r="854" ht="15.75" hidden="1" customHeight="1" x14ac:dyDescent="0.3"/>
    <row r="855" ht="15.75" hidden="1" customHeight="1" x14ac:dyDescent="0.3"/>
    <row r="856" ht="15.75" hidden="1" customHeight="1" x14ac:dyDescent="0.3"/>
    <row r="857" ht="15.75" hidden="1" customHeight="1" x14ac:dyDescent="0.3"/>
    <row r="858" ht="15.75" hidden="1" customHeight="1" x14ac:dyDescent="0.3"/>
    <row r="859" ht="15.75" hidden="1" customHeight="1" x14ac:dyDescent="0.3"/>
    <row r="860" ht="15.75" hidden="1" customHeight="1" x14ac:dyDescent="0.3"/>
    <row r="861" ht="15.75" hidden="1" customHeight="1" x14ac:dyDescent="0.3"/>
    <row r="862" ht="15.75" hidden="1" customHeight="1" x14ac:dyDescent="0.3"/>
    <row r="863" ht="15.75" hidden="1" customHeight="1" x14ac:dyDescent="0.3"/>
    <row r="864" ht="15.75" hidden="1" customHeight="1" x14ac:dyDescent="0.3"/>
    <row r="865" ht="15.75" hidden="1" customHeight="1" x14ac:dyDescent="0.3"/>
    <row r="866" ht="15.75" hidden="1" customHeight="1" x14ac:dyDescent="0.3"/>
    <row r="867" ht="15.75" hidden="1" customHeight="1" x14ac:dyDescent="0.3"/>
    <row r="868" ht="15.75" hidden="1" customHeight="1" x14ac:dyDescent="0.3"/>
    <row r="869" ht="15.75" hidden="1" customHeight="1" x14ac:dyDescent="0.3"/>
    <row r="870" ht="15.75" hidden="1" customHeight="1" x14ac:dyDescent="0.3"/>
    <row r="871" ht="15.75" hidden="1" customHeight="1" x14ac:dyDescent="0.3"/>
    <row r="872" ht="15.75" hidden="1" customHeight="1" x14ac:dyDescent="0.3"/>
    <row r="873" ht="15.75" hidden="1" customHeight="1" x14ac:dyDescent="0.3"/>
    <row r="874" ht="15.75" hidden="1" customHeight="1" x14ac:dyDescent="0.3"/>
    <row r="875" ht="15.75" hidden="1" customHeight="1" x14ac:dyDescent="0.3"/>
    <row r="876" ht="15.75" hidden="1" customHeight="1" x14ac:dyDescent="0.3"/>
    <row r="877" ht="15.75" hidden="1" customHeight="1" x14ac:dyDescent="0.3"/>
    <row r="878" ht="15.75" hidden="1" customHeight="1" x14ac:dyDescent="0.3"/>
    <row r="879" ht="15.75" hidden="1" customHeight="1" x14ac:dyDescent="0.3"/>
    <row r="880" ht="15.75" hidden="1" customHeight="1" x14ac:dyDescent="0.3"/>
    <row r="881" ht="15.75" hidden="1" customHeight="1" x14ac:dyDescent="0.3"/>
    <row r="882" ht="15.75" hidden="1" customHeight="1" x14ac:dyDescent="0.3"/>
    <row r="883" ht="15.75" hidden="1" customHeight="1" x14ac:dyDescent="0.3"/>
    <row r="884" ht="15.75" hidden="1" customHeight="1" x14ac:dyDescent="0.3"/>
    <row r="885" ht="15.75" hidden="1" customHeight="1" x14ac:dyDescent="0.3"/>
    <row r="886" ht="15.75" hidden="1" customHeight="1" x14ac:dyDescent="0.3"/>
    <row r="887" ht="15.75" hidden="1" customHeight="1" x14ac:dyDescent="0.3"/>
    <row r="888" ht="15.75" hidden="1" customHeight="1" x14ac:dyDescent="0.3"/>
    <row r="889" ht="15.75" hidden="1" customHeight="1" x14ac:dyDescent="0.3"/>
    <row r="890" ht="15.75" hidden="1" customHeight="1" x14ac:dyDescent="0.3"/>
    <row r="891" ht="15.75" hidden="1" customHeight="1" x14ac:dyDescent="0.3"/>
    <row r="892" ht="15.75" hidden="1" customHeight="1" x14ac:dyDescent="0.3"/>
    <row r="893" ht="15.75" hidden="1" customHeight="1" x14ac:dyDescent="0.3"/>
    <row r="894" ht="15.75" hidden="1" customHeight="1" x14ac:dyDescent="0.3"/>
    <row r="895" ht="15.75" hidden="1" customHeight="1" x14ac:dyDescent="0.3"/>
    <row r="896" ht="15.75" hidden="1" customHeight="1" x14ac:dyDescent="0.3"/>
    <row r="897" ht="15.75" hidden="1" customHeight="1" x14ac:dyDescent="0.3"/>
    <row r="898" ht="15.75" hidden="1" customHeight="1" x14ac:dyDescent="0.3"/>
    <row r="899" ht="15.75" hidden="1" customHeight="1" x14ac:dyDescent="0.3"/>
    <row r="900" ht="15.75" hidden="1" customHeight="1" x14ac:dyDescent="0.3"/>
    <row r="901" ht="15.75" hidden="1" customHeight="1" x14ac:dyDescent="0.3"/>
    <row r="902" ht="15.75" hidden="1" customHeight="1" x14ac:dyDescent="0.3"/>
    <row r="903" ht="15.75" hidden="1" customHeight="1" x14ac:dyDescent="0.3"/>
    <row r="904" ht="15.75" hidden="1" customHeight="1" x14ac:dyDescent="0.3"/>
    <row r="905" ht="15.75" hidden="1" customHeight="1" x14ac:dyDescent="0.3"/>
    <row r="906" ht="15.75" hidden="1" customHeight="1" x14ac:dyDescent="0.3"/>
    <row r="907" ht="15.75" hidden="1" customHeight="1" x14ac:dyDescent="0.3"/>
    <row r="908" ht="15.75" hidden="1" customHeight="1" x14ac:dyDescent="0.3"/>
    <row r="909" ht="15.75" hidden="1" customHeight="1" x14ac:dyDescent="0.3"/>
    <row r="910" ht="15.75" hidden="1" customHeight="1" x14ac:dyDescent="0.3"/>
    <row r="911" ht="15.75" hidden="1" customHeight="1" x14ac:dyDescent="0.3"/>
    <row r="912" ht="15.75" hidden="1" customHeight="1" x14ac:dyDescent="0.3"/>
    <row r="913" ht="15.75" hidden="1" customHeight="1" x14ac:dyDescent="0.3"/>
    <row r="914" ht="15.75" hidden="1" customHeight="1" x14ac:dyDescent="0.3"/>
    <row r="915" ht="15.75" hidden="1" customHeight="1" x14ac:dyDescent="0.3"/>
    <row r="916" ht="15.75" hidden="1" customHeight="1" x14ac:dyDescent="0.3"/>
    <row r="917" ht="15.75" hidden="1" customHeight="1" x14ac:dyDescent="0.3"/>
    <row r="918" ht="15.75" hidden="1" customHeight="1" x14ac:dyDescent="0.3"/>
    <row r="919" ht="15.75" hidden="1" customHeight="1" x14ac:dyDescent="0.3"/>
    <row r="920" ht="15.75" hidden="1" customHeight="1" x14ac:dyDescent="0.3"/>
    <row r="921" ht="15.75" hidden="1" customHeight="1" x14ac:dyDescent="0.3"/>
    <row r="922" ht="15.75" hidden="1" customHeight="1" x14ac:dyDescent="0.3"/>
    <row r="923" ht="15.75" hidden="1" customHeight="1" x14ac:dyDescent="0.3"/>
    <row r="924" ht="15.75" hidden="1" customHeight="1" x14ac:dyDescent="0.3"/>
    <row r="925" ht="15.75" hidden="1" customHeight="1" x14ac:dyDescent="0.3"/>
    <row r="926" ht="15.75" hidden="1" customHeight="1" x14ac:dyDescent="0.3"/>
    <row r="927" ht="15.75" hidden="1" customHeight="1" x14ac:dyDescent="0.3"/>
    <row r="928" ht="15.75" hidden="1" customHeight="1" x14ac:dyDescent="0.3"/>
    <row r="929" ht="15.75" hidden="1" customHeight="1" x14ac:dyDescent="0.3"/>
    <row r="930" ht="15.75" hidden="1" customHeight="1" x14ac:dyDescent="0.3"/>
    <row r="931" ht="15.75" hidden="1" customHeight="1" x14ac:dyDescent="0.3"/>
    <row r="932" ht="15.75" hidden="1" customHeight="1" x14ac:dyDescent="0.3"/>
    <row r="933" ht="15.75" hidden="1" customHeight="1" x14ac:dyDescent="0.3"/>
    <row r="934" ht="15.75" hidden="1" customHeight="1" x14ac:dyDescent="0.3"/>
    <row r="935" ht="15.75" hidden="1" customHeight="1" x14ac:dyDescent="0.3"/>
    <row r="936" ht="15.75" hidden="1" customHeight="1" x14ac:dyDescent="0.3"/>
    <row r="937" ht="15.75" hidden="1" customHeight="1" x14ac:dyDescent="0.3"/>
    <row r="938" ht="15.75" hidden="1" customHeight="1" x14ac:dyDescent="0.3"/>
    <row r="939" ht="15.75" hidden="1" customHeight="1" x14ac:dyDescent="0.3"/>
    <row r="940" ht="15.75" hidden="1" customHeight="1" x14ac:dyDescent="0.3"/>
    <row r="941" ht="15.75" hidden="1" customHeight="1" x14ac:dyDescent="0.3"/>
    <row r="942" ht="15.75" hidden="1" customHeight="1" x14ac:dyDescent="0.3"/>
    <row r="943" ht="15.75" hidden="1" customHeight="1" x14ac:dyDescent="0.3"/>
    <row r="944" ht="15.75" hidden="1" customHeight="1" x14ac:dyDescent="0.3"/>
    <row r="945" ht="15.75" hidden="1" customHeight="1" x14ac:dyDescent="0.3"/>
    <row r="946" ht="15.75" hidden="1" customHeight="1" x14ac:dyDescent="0.3"/>
    <row r="947" ht="15.75" hidden="1" customHeight="1" x14ac:dyDescent="0.3"/>
    <row r="948" ht="15.75" hidden="1" customHeight="1" x14ac:dyDescent="0.3"/>
    <row r="949" ht="15.75" hidden="1" customHeight="1" x14ac:dyDescent="0.3"/>
    <row r="950" ht="15.75" hidden="1" customHeight="1" x14ac:dyDescent="0.3"/>
    <row r="951" ht="15.75" hidden="1" customHeight="1" x14ac:dyDescent="0.3"/>
    <row r="952" ht="15.75" hidden="1" customHeight="1" x14ac:dyDescent="0.3"/>
    <row r="953" ht="15.75" hidden="1" customHeight="1" x14ac:dyDescent="0.3"/>
    <row r="954" ht="15.75" hidden="1" customHeight="1" x14ac:dyDescent="0.3"/>
    <row r="955" ht="15.75" hidden="1" customHeight="1" x14ac:dyDescent="0.3"/>
    <row r="956" ht="15.75" hidden="1" customHeight="1" x14ac:dyDescent="0.3"/>
    <row r="957" ht="15.75" hidden="1" customHeight="1" x14ac:dyDescent="0.3"/>
    <row r="958" ht="15.75" hidden="1" customHeight="1" x14ac:dyDescent="0.3"/>
    <row r="959" ht="15.75" hidden="1" customHeight="1" x14ac:dyDescent="0.3"/>
    <row r="960" ht="15.75" hidden="1" customHeight="1" x14ac:dyDescent="0.3"/>
    <row r="961" ht="15.75" hidden="1" customHeight="1" x14ac:dyDescent="0.3"/>
    <row r="962" ht="15.75" hidden="1" customHeight="1" x14ac:dyDescent="0.3"/>
    <row r="963" ht="15.75" hidden="1" customHeight="1" x14ac:dyDescent="0.3"/>
    <row r="964" ht="15.75" hidden="1" customHeight="1" x14ac:dyDescent="0.3"/>
    <row r="965" ht="15.75" hidden="1" customHeight="1" x14ac:dyDescent="0.3"/>
    <row r="966" ht="15.75" hidden="1" customHeight="1" x14ac:dyDescent="0.3"/>
    <row r="967" ht="15.75" hidden="1" customHeight="1" x14ac:dyDescent="0.3"/>
    <row r="968" ht="15.75" hidden="1" customHeight="1" x14ac:dyDescent="0.3"/>
    <row r="969" ht="15.75" hidden="1" customHeight="1" x14ac:dyDescent="0.3"/>
    <row r="970" ht="15.75" hidden="1" customHeight="1" x14ac:dyDescent="0.3"/>
    <row r="971" ht="15.75" hidden="1" customHeight="1" x14ac:dyDescent="0.3"/>
    <row r="972" ht="15.75" hidden="1" customHeight="1" x14ac:dyDescent="0.3"/>
    <row r="973" ht="15.75" hidden="1" customHeight="1" x14ac:dyDescent="0.3"/>
    <row r="974" ht="15.75" hidden="1" customHeight="1" x14ac:dyDescent="0.3"/>
    <row r="975" ht="15.75" hidden="1" customHeight="1" x14ac:dyDescent="0.3"/>
    <row r="976" ht="15.75" hidden="1" customHeight="1" x14ac:dyDescent="0.3"/>
    <row r="977" ht="15.75" hidden="1" customHeight="1" x14ac:dyDescent="0.3"/>
    <row r="978" ht="15.75" hidden="1" customHeight="1" x14ac:dyDescent="0.3"/>
    <row r="979" ht="15.75" hidden="1" customHeight="1" x14ac:dyDescent="0.3"/>
    <row r="980" ht="15.75" hidden="1" customHeight="1" x14ac:dyDescent="0.3"/>
    <row r="981" ht="15.75" hidden="1" customHeight="1" x14ac:dyDescent="0.3"/>
    <row r="982" ht="15.75" hidden="1" customHeight="1" x14ac:dyDescent="0.3"/>
    <row r="983" ht="15.75" hidden="1" customHeight="1" x14ac:dyDescent="0.3"/>
    <row r="984" ht="15.75" hidden="1" customHeight="1" x14ac:dyDescent="0.3"/>
    <row r="985" ht="15.75" hidden="1" customHeight="1" x14ac:dyDescent="0.3"/>
    <row r="986" ht="15.75" hidden="1" customHeight="1" x14ac:dyDescent="0.3"/>
    <row r="987" ht="15.75" hidden="1" customHeight="1" x14ac:dyDescent="0.3"/>
    <row r="988" ht="15.75" hidden="1" customHeight="1" x14ac:dyDescent="0.3"/>
    <row r="989" ht="15.75" hidden="1" customHeight="1" x14ac:dyDescent="0.3"/>
    <row r="990" ht="15.75" hidden="1" customHeight="1" x14ac:dyDescent="0.3"/>
    <row r="991" ht="15.75" hidden="1" customHeight="1" x14ac:dyDescent="0.3"/>
    <row r="992" ht="15.75" hidden="1" customHeight="1" x14ac:dyDescent="0.3"/>
    <row r="993" ht="15.75" hidden="1" customHeight="1" x14ac:dyDescent="0.3"/>
    <row r="994" ht="15.75" hidden="1" customHeight="1" x14ac:dyDescent="0.3"/>
    <row r="995" ht="15.75" hidden="1" customHeight="1" x14ac:dyDescent="0.3"/>
    <row r="996" ht="15.75" hidden="1" customHeight="1" x14ac:dyDescent="0.3"/>
    <row r="997" ht="15.75" hidden="1" customHeight="1" x14ac:dyDescent="0.3"/>
    <row r="998" ht="15.75" hidden="1" customHeight="1" x14ac:dyDescent="0.3"/>
    <row r="999" ht="15.75" hidden="1" customHeight="1" x14ac:dyDescent="0.3"/>
    <row r="1000" ht="15.75" hidden="1" customHeight="1" x14ac:dyDescent="0.3"/>
    <row r="1001" ht="15.75" hidden="1" customHeight="1" x14ac:dyDescent="0.3"/>
  </sheetData>
  <sheetProtection algorithmName="SHA-512" hashValue="B6SMquxMGoHqyCZXfAt5FHVdSvl/X2lHfC6LavHZILlxxRYfVFns75oZ15VmLdzLsfP4131GAJ1xDAKG59rN+A==" saltValue="Z30F4Q+PdC5CyZ40f3U7RQ==" spinCount="100000" sheet="1" objects="1" scenarios="1"/>
  <mergeCells count="41">
    <mergeCell ref="C2:M2"/>
    <mergeCell ref="C3:M4"/>
    <mergeCell ref="F6:J6"/>
    <mergeCell ref="F7:G7"/>
    <mergeCell ref="I8:J8"/>
    <mergeCell ref="I9:J9"/>
    <mergeCell ref="C10:M10"/>
    <mergeCell ref="C11:M11"/>
    <mergeCell ref="C12:M13"/>
    <mergeCell ref="C14:M14"/>
    <mergeCell ref="C15:L15"/>
    <mergeCell ref="D16:E16"/>
    <mergeCell ref="F16:G16"/>
    <mergeCell ref="F17:G17"/>
    <mergeCell ref="D17:E17"/>
    <mergeCell ref="D18:E18"/>
    <mergeCell ref="F18:G18"/>
    <mergeCell ref="D19:E19"/>
    <mergeCell ref="F19:G19"/>
    <mergeCell ref="C20:L20"/>
    <mergeCell ref="C21:L21"/>
    <mergeCell ref="E27:F27"/>
    <mergeCell ref="I27:L27"/>
    <mergeCell ref="D22:E22"/>
    <mergeCell ref="F22:G22"/>
    <mergeCell ref="D23:E23"/>
    <mergeCell ref="F23:G23"/>
    <mergeCell ref="C25:L25"/>
    <mergeCell ref="C26:L26"/>
    <mergeCell ref="C27:D27"/>
    <mergeCell ref="D24:E24"/>
    <mergeCell ref="F24:G24"/>
    <mergeCell ref="H29:M31"/>
    <mergeCell ref="H39:N39"/>
    <mergeCell ref="C28:D28"/>
    <mergeCell ref="E28:F28"/>
    <mergeCell ref="I28:L28"/>
    <mergeCell ref="C29:D29"/>
    <mergeCell ref="E29:F29"/>
    <mergeCell ref="C30:D30"/>
    <mergeCell ref="E30:F30"/>
  </mergeCells>
  <conditionalFormatting sqref="I28">
    <cfRule type="beginsWith" dxfId="1" priority="1" operator="beginsWith" text="YES">
      <formula>LEFT((I28),LEN("YES"))=("YES")</formula>
    </cfRule>
    <cfRule type="beginsWith" dxfId="0" priority="2" operator="beginsWith" text="No">
      <formula>LEFT((I28),LEN("No"))=("No")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U1011"/>
  <sheetViews>
    <sheetView showGridLines="0" workbookViewId="0"/>
  </sheetViews>
  <sheetFormatPr defaultColWidth="0" defaultRowHeight="15" customHeight="1" zeroHeight="1" x14ac:dyDescent="0.3"/>
  <cols>
    <col min="1" max="13" width="8.58203125" customWidth="1"/>
    <col min="14" max="14" width="8.58203125" style="29" customWidth="1"/>
    <col min="15" max="26" width="8.58203125" hidden="1" customWidth="1"/>
    <col min="27" max="723" width="0" hidden="1" customWidth="1"/>
    <col min="724" max="16384" width="12.58203125" hidden="1"/>
  </cols>
  <sheetData>
    <row r="1" spans="1:14" ht="14.25" customHeight="1" x14ac:dyDescent="0.35">
      <c r="A1" s="12"/>
      <c r="B1" s="16"/>
      <c r="C1" s="19"/>
      <c r="D1" s="19"/>
      <c r="E1" s="19"/>
      <c r="F1" s="19"/>
      <c r="G1" s="19"/>
      <c r="H1" s="19"/>
      <c r="I1" s="18"/>
      <c r="J1" s="18"/>
      <c r="K1" s="18"/>
      <c r="L1" s="18"/>
      <c r="M1" s="18"/>
      <c r="N1" s="17"/>
    </row>
    <row r="2" spans="1:14" ht="14.25" customHeight="1" x14ac:dyDescent="0.35">
      <c r="A2" s="12"/>
      <c r="B2" s="16"/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7"/>
      <c r="N2" s="17"/>
    </row>
    <row r="3" spans="1:14" ht="14.25" customHeight="1" x14ac:dyDescent="0.3">
      <c r="A3" s="30"/>
      <c r="B3" s="31"/>
      <c r="C3" s="148" t="s">
        <v>28</v>
      </c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32"/>
    </row>
    <row r="4" spans="1:14" ht="14.25" customHeight="1" x14ac:dyDescent="0.3">
      <c r="A4" s="12"/>
      <c r="B4" s="33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51"/>
      <c r="N4" s="32"/>
    </row>
    <row r="5" spans="1:14" ht="14.25" customHeight="1" x14ac:dyDescent="0.35">
      <c r="A5" s="12"/>
      <c r="B5" s="16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17"/>
    </row>
    <row r="6" spans="1:14" ht="25.5" customHeight="1" x14ac:dyDescent="0.35">
      <c r="A6" s="12"/>
      <c r="B6" s="16"/>
      <c r="C6" s="167" t="s">
        <v>47</v>
      </c>
      <c r="D6" s="168"/>
      <c r="E6" s="168"/>
      <c r="F6" s="168"/>
      <c r="G6" s="168"/>
      <c r="H6" s="168"/>
      <c r="I6" s="168"/>
      <c r="J6" s="168"/>
      <c r="K6" s="168"/>
      <c r="L6" s="168"/>
      <c r="M6" s="169"/>
      <c r="N6" s="17"/>
    </row>
    <row r="7" spans="1:14" ht="25.5" customHeight="1" x14ac:dyDescent="0.35">
      <c r="A7" s="23"/>
      <c r="B7" s="16"/>
      <c r="C7" s="171" t="s">
        <v>48</v>
      </c>
      <c r="D7" s="172"/>
      <c r="E7" s="172"/>
      <c r="F7" s="172"/>
      <c r="G7" s="172"/>
      <c r="H7" s="172"/>
      <c r="I7" s="172"/>
      <c r="J7" s="172"/>
      <c r="K7" s="172"/>
      <c r="L7" s="172"/>
      <c r="M7" s="173"/>
      <c r="N7" s="17"/>
    </row>
    <row r="8" spans="1:14" ht="19.5" customHeight="1" x14ac:dyDescent="0.35">
      <c r="A8" s="23"/>
      <c r="B8" s="16"/>
      <c r="C8" s="174" t="s">
        <v>49</v>
      </c>
      <c r="D8" s="175"/>
      <c r="E8" s="175"/>
      <c r="F8" s="175"/>
      <c r="G8" s="175"/>
      <c r="H8" s="175"/>
      <c r="I8" s="175"/>
      <c r="J8" s="175"/>
      <c r="K8" s="175"/>
      <c r="L8" s="175"/>
      <c r="M8" s="176"/>
      <c r="N8" s="17"/>
    </row>
    <row r="9" spans="1:14" ht="26.25" customHeight="1" x14ac:dyDescent="0.35">
      <c r="A9" s="23"/>
      <c r="B9" s="16"/>
      <c r="C9" s="171" t="s">
        <v>53</v>
      </c>
      <c r="D9" s="172"/>
      <c r="E9" s="172"/>
      <c r="F9" s="172"/>
      <c r="G9" s="172"/>
      <c r="H9" s="172"/>
      <c r="I9" s="172"/>
      <c r="J9" s="172"/>
      <c r="K9" s="172"/>
      <c r="L9" s="172"/>
      <c r="M9" s="173"/>
      <c r="N9" s="17"/>
    </row>
    <row r="10" spans="1:14" ht="23.25" customHeight="1" x14ac:dyDescent="0.35">
      <c r="A10" s="23"/>
      <c r="B10" s="16"/>
      <c r="C10" s="177" t="s">
        <v>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9"/>
      <c r="N10" s="17"/>
    </row>
    <row r="11" spans="1:14" ht="14.25" customHeight="1" x14ac:dyDescent="0.35">
      <c r="A11" s="12"/>
      <c r="B11" s="16"/>
      <c r="C11" s="170"/>
      <c r="D11" s="104"/>
      <c r="E11" s="104"/>
      <c r="F11" s="104"/>
      <c r="G11" s="104"/>
      <c r="H11" s="104"/>
      <c r="I11" s="104"/>
      <c r="J11" s="104"/>
      <c r="K11" s="104"/>
      <c r="L11" s="104"/>
      <c r="M11" s="106"/>
      <c r="N11" s="17"/>
    </row>
    <row r="12" spans="1:14" ht="14.25" customHeight="1" x14ac:dyDescent="0.35">
      <c r="A12" s="12"/>
      <c r="B12" s="16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17"/>
    </row>
    <row r="13" spans="1:14" ht="14.25" customHeight="1" x14ac:dyDescent="0.35">
      <c r="A13" s="12"/>
      <c r="B13" s="16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6"/>
      <c r="N13" s="17"/>
    </row>
    <row r="14" spans="1:14" ht="14.25" customHeight="1" x14ac:dyDescent="0.35">
      <c r="A14" s="12"/>
      <c r="B14" s="16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17"/>
    </row>
    <row r="15" spans="1:14" ht="14.25" customHeight="1" x14ac:dyDescent="0.35">
      <c r="A15" s="12"/>
      <c r="B15" s="16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17"/>
    </row>
    <row r="16" spans="1:14" ht="14.25" customHeight="1" x14ac:dyDescent="0.35">
      <c r="A16" s="23"/>
      <c r="B16" s="16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17"/>
    </row>
    <row r="17" spans="1:14" ht="14.25" customHeight="1" x14ac:dyDescent="0.35">
      <c r="A17" s="23"/>
      <c r="B17" s="16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17"/>
    </row>
    <row r="18" spans="1:14" ht="14.25" customHeight="1" x14ac:dyDescent="0.35">
      <c r="A18" s="23"/>
      <c r="B18" s="16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6"/>
      <c r="N18" s="17"/>
    </row>
    <row r="19" spans="1:14" ht="14.25" customHeight="1" x14ac:dyDescent="0.35">
      <c r="A19" s="23"/>
      <c r="B19" s="16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6"/>
      <c r="N19" s="17"/>
    </row>
    <row r="20" spans="1:14" ht="14.25" customHeight="1" x14ac:dyDescent="0.35">
      <c r="A20" s="23"/>
      <c r="B20" s="16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6"/>
      <c r="N20" s="17"/>
    </row>
    <row r="21" spans="1:14" ht="14.25" customHeight="1" x14ac:dyDescent="0.35">
      <c r="A21" s="23"/>
      <c r="B21" s="16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6"/>
      <c r="N21" s="17"/>
    </row>
    <row r="22" spans="1:14" ht="14.25" customHeight="1" x14ac:dyDescent="0.35">
      <c r="A22" s="23"/>
      <c r="B22" s="16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17"/>
    </row>
    <row r="23" spans="1:14" ht="14.25" customHeight="1" x14ac:dyDescent="0.35">
      <c r="A23" s="12"/>
      <c r="B23" s="16"/>
      <c r="C23" s="22"/>
      <c r="D23" s="14"/>
      <c r="E23" s="14"/>
      <c r="F23" s="14"/>
      <c r="G23" s="14"/>
      <c r="H23" s="14"/>
      <c r="I23" s="14"/>
      <c r="J23" s="14"/>
      <c r="K23" s="14"/>
      <c r="L23" s="14"/>
      <c r="M23" s="20"/>
      <c r="N23" s="17"/>
    </row>
    <row r="24" spans="1:14" ht="14.25" customHeight="1" x14ac:dyDescent="0.35">
      <c r="A24" s="12"/>
      <c r="B24" s="16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37"/>
      <c r="N24" s="17"/>
    </row>
    <row r="25" spans="1:14" ht="14.25" customHeight="1" x14ac:dyDescent="0.35">
      <c r="A25" s="12"/>
      <c r="B25" s="2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</row>
    <row r="26" spans="1:14" ht="14.25" hidden="1" customHeight="1" x14ac:dyDescent="0.3"/>
    <row r="27" spans="1:14" ht="14.25" hidden="1" customHeight="1" x14ac:dyDescent="0.3"/>
    <row r="28" spans="1:14" ht="14.25" hidden="1" customHeight="1" x14ac:dyDescent="0.3"/>
    <row r="29" spans="1:14" ht="14.25" hidden="1" customHeight="1" x14ac:dyDescent="0.3"/>
    <row r="30" spans="1:14" ht="14.25" hidden="1" customHeight="1" x14ac:dyDescent="0.3"/>
    <row r="31" spans="1:14" ht="14.25" hidden="1" customHeight="1" x14ac:dyDescent="0.3"/>
    <row r="32" spans="1:14" ht="14.25" hidden="1" customHeight="1" x14ac:dyDescent="0.3"/>
    <row r="33" ht="14.25" hidden="1" customHeight="1" x14ac:dyDescent="0.3"/>
    <row r="34" ht="14.25" hidden="1" customHeight="1" x14ac:dyDescent="0.3"/>
    <row r="35" ht="14.25" hidden="1" customHeight="1" x14ac:dyDescent="0.3"/>
    <row r="36" ht="14.25" hidden="1" customHeight="1" x14ac:dyDescent="0.3"/>
    <row r="37" ht="14.25" hidden="1" customHeight="1" x14ac:dyDescent="0.3"/>
    <row r="38" ht="14.25" hidden="1" customHeight="1" x14ac:dyDescent="0.3"/>
    <row r="39" ht="14.25" hidden="1" customHeight="1" x14ac:dyDescent="0.3"/>
    <row r="40" ht="14.25" hidden="1" customHeight="1" x14ac:dyDescent="0.3"/>
    <row r="41" ht="14.25" hidden="1" customHeight="1" x14ac:dyDescent="0.3"/>
    <row r="42" ht="14.25" hidden="1" customHeight="1" x14ac:dyDescent="0.3"/>
    <row r="43" ht="14.25" hidden="1" customHeight="1" x14ac:dyDescent="0.3"/>
    <row r="44" ht="14.25" hidden="1" customHeight="1" x14ac:dyDescent="0.3"/>
    <row r="45" ht="14.25" hidden="1" customHeight="1" x14ac:dyDescent="0.3"/>
    <row r="46" ht="14.25" hidden="1" customHeight="1" x14ac:dyDescent="0.3"/>
    <row r="47" ht="14.25" hidden="1" customHeight="1" x14ac:dyDescent="0.3"/>
    <row r="48" ht="14.25" hidden="1" customHeight="1" x14ac:dyDescent="0.3"/>
    <row r="49" ht="14.25" hidden="1" customHeight="1" x14ac:dyDescent="0.3"/>
    <row r="50" ht="14.25" hidden="1" customHeight="1" x14ac:dyDescent="0.3"/>
    <row r="51" ht="14.25" hidden="1" customHeight="1" x14ac:dyDescent="0.3"/>
    <row r="52" ht="14.25" hidden="1" customHeight="1" x14ac:dyDescent="0.3"/>
    <row r="53" ht="14.25" hidden="1" customHeight="1" x14ac:dyDescent="0.3"/>
    <row r="54" ht="14.25" hidden="1" customHeight="1" x14ac:dyDescent="0.3"/>
    <row r="55" ht="14.25" hidden="1" customHeight="1" x14ac:dyDescent="0.3"/>
    <row r="56" ht="14.25" hidden="1" customHeight="1" x14ac:dyDescent="0.3"/>
    <row r="57" ht="14.25" hidden="1" customHeight="1" x14ac:dyDescent="0.3"/>
    <row r="58" ht="14.25" hidden="1" customHeight="1" x14ac:dyDescent="0.3"/>
    <row r="59" ht="14.25" hidden="1" customHeight="1" x14ac:dyDescent="0.3"/>
    <row r="60" ht="14.25" hidden="1" customHeight="1" x14ac:dyDescent="0.3"/>
    <row r="61" ht="14.25" hidden="1" customHeight="1" x14ac:dyDescent="0.3"/>
    <row r="62" ht="14.25" hidden="1" customHeight="1" x14ac:dyDescent="0.3"/>
    <row r="63" ht="14.25" hidden="1" customHeight="1" x14ac:dyDescent="0.3"/>
    <row r="64" ht="14.25" hidden="1" customHeight="1" x14ac:dyDescent="0.3"/>
    <row r="65" ht="14.25" hidden="1" customHeight="1" x14ac:dyDescent="0.3"/>
    <row r="66" ht="14.25" hidden="1" customHeight="1" x14ac:dyDescent="0.3"/>
    <row r="67" ht="14.25" hidden="1" customHeight="1" x14ac:dyDescent="0.3"/>
    <row r="68" ht="14.25" hidden="1" customHeight="1" x14ac:dyDescent="0.3"/>
    <row r="69" ht="14.25" hidden="1" customHeight="1" x14ac:dyDescent="0.3"/>
    <row r="70" ht="14.25" hidden="1" customHeight="1" x14ac:dyDescent="0.3"/>
    <row r="71" ht="14.25" hidden="1" customHeight="1" x14ac:dyDescent="0.3"/>
    <row r="72" ht="14.25" hidden="1" customHeight="1" x14ac:dyDescent="0.3"/>
    <row r="73" ht="14.25" hidden="1" customHeight="1" x14ac:dyDescent="0.3"/>
    <row r="74" ht="14.25" hidden="1" customHeight="1" x14ac:dyDescent="0.3"/>
    <row r="75" ht="14.25" hidden="1" customHeight="1" x14ac:dyDescent="0.3"/>
    <row r="76" ht="14.25" hidden="1" customHeight="1" x14ac:dyDescent="0.3"/>
    <row r="77" ht="14.25" hidden="1" customHeight="1" x14ac:dyDescent="0.3"/>
    <row r="78" ht="14.25" hidden="1" customHeight="1" x14ac:dyDescent="0.3"/>
    <row r="79" ht="14.25" hidden="1" customHeight="1" x14ac:dyDescent="0.3"/>
    <row r="80" ht="14.25" hidden="1" customHeight="1" x14ac:dyDescent="0.3"/>
    <row r="81" ht="14.25" hidden="1" customHeight="1" x14ac:dyDescent="0.3"/>
    <row r="82" ht="14.25" hidden="1" customHeight="1" x14ac:dyDescent="0.3"/>
    <row r="83" ht="14.25" hidden="1" customHeight="1" x14ac:dyDescent="0.3"/>
    <row r="84" ht="14.25" hidden="1" customHeight="1" x14ac:dyDescent="0.3"/>
    <row r="85" ht="14.25" hidden="1" customHeight="1" x14ac:dyDescent="0.3"/>
    <row r="86" ht="14.25" hidden="1" customHeight="1" x14ac:dyDescent="0.3"/>
    <row r="87" ht="14.25" hidden="1" customHeight="1" x14ac:dyDescent="0.3"/>
    <row r="88" ht="14.25" hidden="1" customHeight="1" x14ac:dyDescent="0.3"/>
    <row r="89" ht="14.25" hidden="1" customHeight="1" x14ac:dyDescent="0.3"/>
    <row r="90" ht="14.25" hidden="1" customHeight="1" x14ac:dyDescent="0.3"/>
    <row r="91" ht="14.25" hidden="1" customHeight="1" x14ac:dyDescent="0.3"/>
    <row r="92" ht="14.25" hidden="1" customHeight="1" x14ac:dyDescent="0.3"/>
    <row r="93" ht="14.25" hidden="1" customHeight="1" x14ac:dyDescent="0.3"/>
    <row r="94" ht="14.25" hidden="1" customHeight="1" x14ac:dyDescent="0.3"/>
    <row r="95" ht="14.25" hidden="1" customHeight="1" x14ac:dyDescent="0.3"/>
    <row r="96" ht="14.25" hidden="1" customHeight="1" x14ac:dyDescent="0.3"/>
    <row r="97" ht="14.25" hidden="1" customHeight="1" x14ac:dyDescent="0.3"/>
    <row r="98" ht="14.25" hidden="1" customHeight="1" x14ac:dyDescent="0.3"/>
    <row r="99" ht="14.25" hidden="1" customHeight="1" x14ac:dyDescent="0.3"/>
    <row r="100" ht="14.25" hidden="1" customHeight="1" x14ac:dyDescent="0.3"/>
    <row r="101" ht="14.25" hidden="1" customHeight="1" x14ac:dyDescent="0.3"/>
    <row r="102" ht="14.25" hidden="1" customHeight="1" x14ac:dyDescent="0.3"/>
    <row r="103" ht="14.25" hidden="1" customHeight="1" x14ac:dyDescent="0.3"/>
    <row r="104" ht="14.25" hidden="1" customHeight="1" x14ac:dyDescent="0.3"/>
    <row r="105" ht="14.25" hidden="1" customHeight="1" x14ac:dyDescent="0.3"/>
    <row r="106" ht="14.25" hidden="1" customHeight="1" x14ac:dyDescent="0.3"/>
    <row r="107" ht="14.25" hidden="1" customHeight="1" x14ac:dyDescent="0.3"/>
    <row r="108" ht="14.25" hidden="1" customHeight="1" x14ac:dyDescent="0.3"/>
    <row r="109" ht="14.25" hidden="1" customHeight="1" x14ac:dyDescent="0.3"/>
    <row r="110" ht="14.25" hidden="1" customHeight="1" x14ac:dyDescent="0.3"/>
    <row r="111" ht="14.25" hidden="1" customHeight="1" x14ac:dyDescent="0.3"/>
    <row r="112" ht="14.25" hidden="1" customHeight="1" x14ac:dyDescent="0.3"/>
    <row r="113" ht="14.25" hidden="1" customHeight="1" x14ac:dyDescent="0.3"/>
    <row r="114" ht="14.25" hidden="1" customHeight="1" x14ac:dyDescent="0.3"/>
    <row r="115" ht="14.25" hidden="1" customHeight="1" x14ac:dyDescent="0.3"/>
    <row r="116" ht="14.25" hidden="1" customHeight="1" x14ac:dyDescent="0.3"/>
    <row r="117" ht="14.25" hidden="1" customHeight="1" x14ac:dyDescent="0.3"/>
    <row r="118" ht="14.25" hidden="1" customHeight="1" x14ac:dyDescent="0.3"/>
    <row r="119" ht="14.25" hidden="1" customHeight="1" x14ac:dyDescent="0.3"/>
    <row r="120" ht="14.25" hidden="1" customHeight="1" x14ac:dyDescent="0.3"/>
    <row r="121" ht="14.25" hidden="1" customHeight="1" x14ac:dyDescent="0.3"/>
    <row r="122" ht="14.25" hidden="1" customHeight="1" x14ac:dyDescent="0.3"/>
    <row r="123" ht="14.25" hidden="1" customHeight="1" x14ac:dyDescent="0.3"/>
    <row r="124" ht="14.25" hidden="1" customHeight="1" x14ac:dyDescent="0.3"/>
    <row r="125" ht="14.25" hidden="1" customHeight="1" x14ac:dyDescent="0.3"/>
    <row r="126" ht="14.25" hidden="1" customHeight="1" x14ac:dyDescent="0.3"/>
    <row r="127" ht="14.25" hidden="1" customHeight="1" x14ac:dyDescent="0.3"/>
    <row r="128" ht="14.25" hidden="1" customHeight="1" x14ac:dyDescent="0.3"/>
    <row r="129" ht="14.25" hidden="1" customHeight="1" x14ac:dyDescent="0.3"/>
    <row r="130" ht="14.25" hidden="1" customHeight="1" x14ac:dyDescent="0.3"/>
    <row r="131" ht="14.25" hidden="1" customHeight="1" x14ac:dyDescent="0.3"/>
    <row r="132" ht="14.25" hidden="1" customHeight="1" x14ac:dyDescent="0.3"/>
    <row r="133" ht="14.25" hidden="1" customHeight="1" x14ac:dyDescent="0.3"/>
    <row r="134" ht="14.25" hidden="1" customHeight="1" x14ac:dyDescent="0.3"/>
    <row r="135" ht="14.25" hidden="1" customHeight="1" x14ac:dyDescent="0.3"/>
    <row r="136" ht="14.25" hidden="1" customHeight="1" x14ac:dyDescent="0.3"/>
    <row r="137" ht="14.25" hidden="1" customHeight="1" x14ac:dyDescent="0.3"/>
    <row r="138" ht="14.25" hidden="1" customHeight="1" x14ac:dyDescent="0.3"/>
    <row r="139" ht="14.25" hidden="1" customHeight="1" x14ac:dyDescent="0.3"/>
    <row r="140" ht="14.25" hidden="1" customHeight="1" x14ac:dyDescent="0.3"/>
    <row r="141" ht="14.25" hidden="1" customHeight="1" x14ac:dyDescent="0.3"/>
    <row r="142" ht="14.25" hidden="1" customHeight="1" x14ac:dyDescent="0.3"/>
    <row r="143" ht="14.25" hidden="1" customHeight="1" x14ac:dyDescent="0.3"/>
    <row r="144" ht="14.25" hidden="1" customHeight="1" x14ac:dyDescent="0.3"/>
    <row r="145" ht="14.25" hidden="1" customHeight="1" x14ac:dyDescent="0.3"/>
    <row r="146" ht="14.25" hidden="1" customHeight="1" x14ac:dyDescent="0.3"/>
    <row r="147" ht="14.25" hidden="1" customHeight="1" x14ac:dyDescent="0.3"/>
    <row r="148" ht="14.25" hidden="1" customHeight="1" x14ac:dyDescent="0.3"/>
    <row r="149" ht="14.25" hidden="1" customHeight="1" x14ac:dyDescent="0.3"/>
    <row r="150" ht="14.25" hidden="1" customHeight="1" x14ac:dyDescent="0.3"/>
    <row r="151" ht="14.25" hidden="1" customHeight="1" x14ac:dyDescent="0.3"/>
    <row r="152" ht="14.25" hidden="1" customHeight="1" x14ac:dyDescent="0.3"/>
    <row r="153" ht="14.25" hidden="1" customHeight="1" x14ac:dyDescent="0.3"/>
    <row r="154" ht="14.25" hidden="1" customHeight="1" x14ac:dyDescent="0.3"/>
    <row r="155" ht="14.25" hidden="1" customHeight="1" x14ac:dyDescent="0.3"/>
    <row r="156" ht="14.25" hidden="1" customHeight="1" x14ac:dyDescent="0.3"/>
    <row r="157" ht="14.25" hidden="1" customHeight="1" x14ac:dyDescent="0.3"/>
    <row r="158" ht="14.25" hidden="1" customHeight="1" x14ac:dyDescent="0.3"/>
    <row r="159" ht="14.25" hidden="1" customHeight="1" x14ac:dyDescent="0.3"/>
    <row r="160" ht="14.25" hidden="1" customHeight="1" x14ac:dyDescent="0.3"/>
    <row r="161" ht="14.25" hidden="1" customHeight="1" x14ac:dyDescent="0.3"/>
    <row r="162" ht="14.25" hidden="1" customHeight="1" x14ac:dyDescent="0.3"/>
    <row r="163" ht="14.25" hidden="1" customHeight="1" x14ac:dyDescent="0.3"/>
    <row r="164" ht="14.25" hidden="1" customHeight="1" x14ac:dyDescent="0.3"/>
    <row r="165" ht="14.25" hidden="1" customHeight="1" x14ac:dyDescent="0.3"/>
    <row r="166" ht="14.25" hidden="1" customHeight="1" x14ac:dyDescent="0.3"/>
    <row r="167" ht="14.25" hidden="1" customHeight="1" x14ac:dyDescent="0.3"/>
    <row r="168" ht="14.25" hidden="1" customHeight="1" x14ac:dyDescent="0.3"/>
    <row r="169" ht="14.25" hidden="1" customHeight="1" x14ac:dyDescent="0.3"/>
    <row r="170" ht="14.25" hidden="1" customHeight="1" x14ac:dyDescent="0.3"/>
    <row r="171" ht="14.25" hidden="1" customHeight="1" x14ac:dyDescent="0.3"/>
    <row r="172" ht="14.25" hidden="1" customHeight="1" x14ac:dyDescent="0.3"/>
    <row r="173" ht="14.25" hidden="1" customHeight="1" x14ac:dyDescent="0.3"/>
    <row r="174" ht="14.25" hidden="1" customHeight="1" x14ac:dyDescent="0.3"/>
    <row r="175" ht="14.25" hidden="1" customHeight="1" x14ac:dyDescent="0.3"/>
    <row r="176" ht="14.25" hidden="1" customHeight="1" x14ac:dyDescent="0.3"/>
    <row r="177" ht="14.25" hidden="1" customHeight="1" x14ac:dyDescent="0.3"/>
    <row r="178" ht="14.25" hidden="1" customHeight="1" x14ac:dyDescent="0.3"/>
    <row r="179" ht="14.25" hidden="1" customHeight="1" x14ac:dyDescent="0.3"/>
    <row r="180" ht="14.25" hidden="1" customHeight="1" x14ac:dyDescent="0.3"/>
    <row r="181" ht="14.25" hidden="1" customHeight="1" x14ac:dyDescent="0.3"/>
    <row r="182" ht="14.25" hidden="1" customHeight="1" x14ac:dyDescent="0.3"/>
    <row r="183" ht="14.25" hidden="1" customHeight="1" x14ac:dyDescent="0.3"/>
    <row r="184" ht="14.25" hidden="1" customHeight="1" x14ac:dyDescent="0.3"/>
    <row r="185" ht="14.25" hidden="1" customHeight="1" x14ac:dyDescent="0.3"/>
    <row r="186" ht="14.25" hidden="1" customHeight="1" x14ac:dyDescent="0.3"/>
    <row r="187" ht="14.25" hidden="1" customHeight="1" x14ac:dyDescent="0.3"/>
    <row r="188" ht="14.25" hidden="1" customHeight="1" x14ac:dyDescent="0.3"/>
    <row r="189" ht="14.25" hidden="1" customHeight="1" x14ac:dyDescent="0.3"/>
    <row r="190" ht="14.25" hidden="1" customHeight="1" x14ac:dyDescent="0.3"/>
    <row r="191" ht="14.25" hidden="1" customHeight="1" x14ac:dyDescent="0.3"/>
    <row r="192" ht="14.25" hidden="1" customHeight="1" x14ac:dyDescent="0.3"/>
    <row r="193" ht="14.25" hidden="1" customHeight="1" x14ac:dyDescent="0.3"/>
    <row r="194" ht="14.25" hidden="1" customHeight="1" x14ac:dyDescent="0.3"/>
    <row r="195" ht="14.25" hidden="1" customHeight="1" x14ac:dyDescent="0.3"/>
    <row r="196" ht="14.25" hidden="1" customHeight="1" x14ac:dyDescent="0.3"/>
    <row r="197" ht="14.25" hidden="1" customHeight="1" x14ac:dyDescent="0.3"/>
    <row r="198" ht="14.25" hidden="1" customHeight="1" x14ac:dyDescent="0.3"/>
    <row r="199" ht="14.25" hidden="1" customHeight="1" x14ac:dyDescent="0.3"/>
    <row r="200" ht="14.25" hidden="1" customHeight="1" x14ac:dyDescent="0.3"/>
    <row r="201" ht="14.25" hidden="1" customHeight="1" x14ac:dyDescent="0.3"/>
    <row r="202" ht="14.25" hidden="1" customHeight="1" x14ac:dyDescent="0.3"/>
    <row r="203" ht="14.25" hidden="1" customHeight="1" x14ac:dyDescent="0.3"/>
    <row r="204" ht="14.25" hidden="1" customHeight="1" x14ac:dyDescent="0.3"/>
    <row r="205" ht="14.25" hidden="1" customHeight="1" x14ac:dyDescent="0.3"/>
    <row r="206" ht="14.25" hidden="1" customHeight="1" x14ac:dyDescent="0.3"/>
    <row r="207" ht="14.25" hidden="1" customHeight="1" x14ac:dyDescent="0.3"/>
    <row r="208" ht="14.25" hidden="1" customHeight="1" x14ac:dyDescent="0.3"/>
    <row r="209" ht="14.25" hidden="1" customHeight="1" x14ac:dyDescent="0.3"/>
    <row r="210" ht="14.25" hidden="1" customHeight="1" x14ac:dyDescent="0.3"/>
    <row r="211" ht="14.25" hidden="1" customHeight="1" x14ac:dyDescent="0.3"/>
    <row r="212" ht="14.25" hidden="1" customHeight="1" x14ac:dyDescent="0.3"/>
    <row r="213" ht="14.25" hidden="1" customHeight="1" x14ac:dyDescent="0.3"/>
    <row r="214" ht="14.25" hidden="1" customHeight="1" x14ac:dyDescent="0.3"/>
    <row r="215" ht="14.25" hidden="1" customHeight="1" x14ac:dyDescent="0.3"/>
    <row r="216" ht="14.25" hidden="1" customHeight="1" x14ac:dyDescent="0.3"/>
    <row r="217" ht="14.25" hidden="1" customHeight="1" x14ac:dyDescent="0.3"/>
    <row r="218" ht="14.25" hidden="1" customHeight="1" x14ac:dyDescent="0.3"/>
    <row r="219" ht="14.25" hidden="1" customHeight="1" x14ac:dyDescent="0.3"/>
    <row r="220" ht="14.25" hidden="1" customHeight="1" x14ac:dyDescent="0.3"/>
    <row r="221" ht="14.25" hidden="1" customHeight="1" x14ac:dyDescent="0.3"/>
    <row r="222" ht="14.25" hidden="1" customHeight="1" x14ac:dyDescent="0.3"/>
    <row r="223" ht="14.25" hidden="1" customHeight="1" x14ac:dyDescent="0.3"/>
    <row r="224" ht="14.25" hidden="1" customHeight="1" x14ac:dyDescent="0.3"/>
    <row r="225" ht="14.25" hidden="1" customHeight="1" x14ac:dyDescent="0.3"/>
    <row r="226" ht="14.25" hidden="1" customHeight="1" x14ac:dyDescent="0.3"/>
    <row r="227" ht="14.25" hidden="1" customHeight="1" x14ac:dyDescent="0.3"/>
    <row r="228" ht="14.25" hidden="1" customHeight="1" x14ac:dyDescent="0.3"/>
    <row r="229" ht="14.25" hidden="1" customHeight="1" x14ac:dyDescent="0.3"/>
    <row r="230" ht="14.25" hidden="1" customHeight="1" x14ac:dyDescent="0.3"/>
    <row r="231" ht="14.25" hidden="1" customHeight="1" x14ac:dyDescent="0.3"/>
    <row r="232" ht="14.25" hidden="1" customHeight="1" x14ac:dyDescent="0.3"/>
    <row r="233" ht="14.25" hidden="1" customHeight="1" x14ac:dyDescent="0.3"/>
    <row r="234" ht="14.25" hidden="1" customHeight="1" x14ac:dyDescent="0.3"/>
    <row r="235" ht="14.25" hidden="1" customHeight="1" x14ac:dyDescent="0.3"/>
    <row r="236" ht="14.25" hidden="1" customHeight="1" x14ac:dyDescent="0.3"/>
    <row r="237" ht="14.25" hidden="1" customHeight="1" x14ac:dyDescent="0.3"/>
    <row r="238" ht="14.25" hidden="1" customHeight="1" x14ac:dyDescent="0.3"/>
    <row r="239" ht="14.25" hidden="1" customHeight="1" x14ac:dyDescent="0.3"/>
    <row r="240" ht="14.25" hidden="1" customHeight="1" x14ac:dyDescent="0.3"/>
    <row r="241" ht="14.25" hidden="1" customHeight="1" x14ac:dyDescent="0.3"/>
    <row r="242" ht="14.25" hidden="1" customHeight="1" x14ac:dyDescent="0.3"/>
    <row r="243" ht="14.25" hidden="1" customHeight="1" x14ac:dyDescent="0.3"/>
    <row r="244" ht="14.25" hidden="1" customHeight="1" x14ac:dyDescent="0.3"/>
    <row r="245" ht="14.25" hidden="1" customHeight="1" x14ac:dyDescent="0.3"/>
    <row r="246" ht="14.25" hidden="1" customHeight="1" x14ac:dyDescent="0.3"/>
    <row r="247" ht="14.25" hidden="1" customHeight="1" x14ac:dyDescent="0.3"/>
    <row r="248" ht="14.25" hidden="1" customHeight="1" x14ac:dyDescent="0.3"/>
    <row r="249" ht="14.25" hidden="1" customHeight="1" x14ac:dyDescent="0.3"/>
    <row r="250" ht="14.25" hidden="1" customHeight="1" x14ac:dyDescent="0.3"/>
    <row r="251" ht="14.25" hidden="1" customHeight="1" x14ac:dyDescent="0.3"/>
    <row r="252" ht="14.25" hidden="1" customHeight="1" x14ac:dyDescent="0.3"/>
    <row r="253" ht="14.25" hidden="1" customHeight="1" x14ac:dyDescent="0.3"/>
    <row r="254" ht="14.25" hidden="1" customHeight="1" x14ac:dyDescent="0.3"/>
    <row r="255" ht="14.25" hidden="1" customHeight="1" x14ac:dyDescent="0.3"/>
    <row r="256" ht="14.25" hidden="1" customHeight="1" x14ac:dyDescent="0.3"/>
    <row r="257" ht="14.25" hidden="1" customHeight="1" x14ac:dyDescent="0.3"/>
    <row r="258" ht="14.25" hidden="1" customHeight="1" x14ac:dyDescent="0.3"/>
    <row r="259" ht="14.25" hidden="1" customHeight="1" x14ac:dyDescent="0.3"/>
    <row r="260" ht="14.25" hidden="1" customHeight="1" x14ac:dyDescent="0.3"/>
    <row r="261" ht="14.25" hidden="1" customHeight="1" x14ac:dyDescent="0.3"/>
    <row r="262" ht="14.25" hidden="1" customHeight="1" x14ac:dyDescent="0.3"/>
    <row r="263" ht="14.25" hidden="1" customHeight="1" x14ac:dyDescent="0.3"/>
    <row r="264" ht="14.25" hidden="1" customHeight="1" x14ac:dyDescent="0.3"/>
    <row r="265" ht="14.25" hidden="1" customHeight="1" x14ac:dyDescent="0.3"/>
    <row r="266" ht="14.25" hidden="1" customHeight="1" x14ac:dyDescent="0.3"/>
    <row r="267" ht="14.25" hidden="1" customHeight="1" x14ac:dyDescent="0.3"/>
    <row r="268" ht="14.25" hidden="1" customHeight="1" x14ac:dyDescent="0.3"/>
    <row r="269" ht="14.25" hidden="1" customHeight="1" x14ac:dyDescent="0.3"/>
    <row r="270" ht="14.25" hidden="1" customHeight="1" x14ac:dyDescent="0.3"/>
    <row r="271" ht="14.25" hidden="1" customHeight="1" x14ac:dyDescent="0.3"/>
    <row r="272" ht="14.25" hidden="1" customHeight="1" x14ac:dyDescent="0.3"/>
    <row r="273" ht="14.25" hidden="1" customHeight="1" x14ac:dyDescent="0.3"/>
    <row r="274" ht="14.25" hidden="1" customHeight="1" x14ac:dyDescent="0.3"/>
    <row r="275" ht="14.25" hidden="1" customHeight="1" x14ac:dyDescent="0.3"/>
    <row r="276" ht="14.25" hidden="1" customHeight="1" x14ac:dyDescent="0.3"/>
    <row r="277" ht="14.25" hidden="1" customHeight="1" x14ac:dyDescent="0.3"/>
    <row r="278" ht="14.25" hidden="1" customHeight="1" x14ac:dyDescent="0.3"/>
    <row r="279" ht="14.25" hidden="1" customHeight="1" x14ac:dyDescent="0.3"/>
    <row r="280" ht="14.25" hidden="1" customHeight="1" x14ac:dyDescent="0.3"/>
    <row r="281" ht="14.25" hidden="1" customHeight="1" x14ac:dyDescent="0.3"/>
    <row r="282" ht="14.25" hidden="1" customHeight="1" x14ac:dyDescent="0.3"/>
    <row r="283" ht="14.25" hidden="1" customHeight="1" x14ac:dyDescent="0.3"/>
    <row r="284" ht="14.25" hidden="1" customHeight="1" x14ac:dyDescent="0.3"/>
    <row r="285" ht="14.25" hidden="1" customHeight="1" x14ac:dyDescent="0.3"/>
    <row r="286" ht="14.25" hidden="1" customHeight="1" x14ac:dyDescent="0.3"/>
    <row r="287" ht="14.25" hidden="1" customHeight="1" x14ac:dyDescent="0.3"/>
    <row r="288" ht="14.25" hidden="1" customHeight="1" x14ac:dyDescent="0.3"/>
    <row r="289" ht="14.25" hidden="1" customHeight="1" x14ac:dyDescent="0.3"/>
    <row r="290" ht="14.25" hidden="1" customHeight="1" x14ac:dyDescent="0.3"/>
    <row r="291" ht="14.25" hidden="1" customHeight="1" x14ac:dyDescent="0.3"/>
    <row r="292" ht="14.25" hidden="1" customHeight="1" x14ac:dyDescent="0.3"/>
    <row r="293" ht="14.25" hidden="1" customHeight="1" x14ac:dyDescent="0.3"/>
    <row r="294" ht="14.25" hidden="1" customHeight="1" x14ac:dyDescent="0.3"/>
    <row r="295" ht="14.25" hidden="1" customHeight="1" x14ac:dyDescent="0.3"/>
    <row r="296" ht="14.25" hidden="1" customHeight="1" x14ac:dyDescent="0.3"/>
    <row r="297" ht="14.25" hidden="1" customHeight="1" x14ac:dyDescent="0.3"/>
    <row r="298" ht="14.25" hidden="1" customHeight="1" x14ac:dyDescent="0.3"/>
    <row r="299" ht="14.25" hidden="1" customHeight="1" x14ac:dyDescent="0.3"/>
    <row r="300" ht="14.25" hidden="1" customHeight="1" x14ac:dyDescent="0.3"/>
    <row r="301" ht="14.25" hidden="1" customHeight="1" x14ac:dyDescent="0.3"/>
    <row r="302" ht="14.25" hidden="1" customHeight="1" x14ac:dyDescent="0.3"/>
    <row r="303" ht="14.25" hidden="1" customHeight="1" x14ac:dyDescent="0.3"/>
    <row r="304" ht="14.25" hidden="1" customHeight="1" x14ac:dyDescent="0.3"/>
    <row r="305" ht="14.25" hidden="1" customHeight="1" x14ac:dyDescent="0.3"/>
    <row r="306" ht="14.25" hidden="1" customHeight="1" x14ac:dyDescent="0.3"/>
    <row r="307" ht="14.25" hidden="1" customHeight="1" x14ac:dyDescent="0.3"/>
    <row r="308" ht="14.25" hidden="1" customHeight="1" x14ac:dyDescent="0.3"/>
    <row r="309" ht="14.25" hidden="1" customHeight="1" x14ac:dyDescent="0.3"/>
    <row r="310" ht="14.25" hidden="1" customHeight="1" x14ac:dyDescent="0.3"/>
    <row r="311" ht="14.25" hidden="1" customHeight="1" x14ac:dyDescent="0.3"/>
    <row r="312" ht="14.25" hidden="1" customHeight="1" x14ac:dyDescent="0.3"/>
    <row r="313" ht="14.25" hidden="1" customHeight="1" x14ac:dyDescent="0.3"/>
    <row r="314" ht="14.25" hidden="1" customHeight="1" x14ac:dyDescent="0.3"/>
    <row r="315" ht="14.25" hidden="1" customHeight="1" x14ac:dyDescent="0.3"/>
    <row r="316" ht="14.25" hidden="1" customHeight="1" x14ac:dyDescent="0.3"/>
    <row r="317" ht="14.25" hidden="1" customHeight="1" x14ac:dyDescent="0.3"/>
    <row r="318" ht="14.25" hidden="1" customHeight="1" x14ac:dyDescent="0.3"/>
    <row r="319" ht="14.25" hidden="1" customHeight="1" x14ac:dyDescent="0.3"/>
    <row r="320" ht="14.25" hidden="1" customHeight="1" x14ac:dyDescent="0.3"/>
    <row r="321" ht="14.25" hidden="1" customHeight="1" x14ac:dyDescent="0.3"/>
    <row r="322" ht="14.25" hidden="1" customHeight="1" x14ac:dyDescent="0.3"/>
    <row r="323" ht="14.25" hidden="1" customHeight="1" x14ac:dyDescent="0.3"/>
    <row r="324" ht="14.25" hidden="1" customHeight="1" x14ac:dyDescent="0.3"/>
    <row r="325" ht="14.25" hidden="1" customHeight="1" x14ac:dyDescent="0.3"/>
    <row r="326" ht="14.25" hidden="1" customHeight="1" x14ac:dyDescent="0.3"/>
    <row r="327" ht="14.25" hidden="1" customHeight="1" x14ac:dyDescent="0.3"/>
    <row r="328" ht="14.25" hidden="1" customHeight="1" x14ac:dyDescent="0.3"/>
    <row r="329" ht="14.25" hidden="1" customHeight="1" x14ac:dyDescent="0.3"/>
    <row r="330" ht="14.25" hidden="1" customHeight="1" x14ac:dyDescent="0.3"/>
    <row r="331" ht="14.25" hidden="1" customHeight="1" x14ac:dyDescent="0.3"/>
    <row r="332" ht="14.25" hidden="1" customHeight="1" x14ac:dyDescent="0.3"/>
    <row r="333" ht="14.25" hidden="1" customHeight="1" x14ac:dyDescent="0.3"/>
    <row r="334" ht="14.25" hidden="1" customHeight="1" x14ac:dyDescent="0.3"/>
    <row r="335" ht="14.25" hidden="1" customHeight="1" x14ac:dyDescent="0.3"/>
    <row r="336" ht="14.25" hidden="1" customHeight="1" x14ac:dyDescent="0.3"/>
    <row r="337" ht="14.25" hidden="1" customHeight="1" x14ac:dyDescent="0.3"/>
    <row r="338" ht="14.25" hidden="1" customHeight="1" x14ac:dyDescent="0.3"/>
    <row r="339" ht="14.25" hidden="1" customHeight="1" x14ac:dyDescent="0.3"/>
    <row r="340" ht="14.25" hidden="1" customHeight="1" x14ac:dyDescent="0.3"/>
    <row r="341" ht="14.25" hidden="1" customHeight="1" x14ac:dyDescent="0.3"/>
    <row r="342" ht="14.25" hidden="1" customHeight="1" x14ac:dyDescent="0.3"/>
    <row r="343" ht="14.25" hidden="1" customHeight="1" x14ac:dyDescent="0.3"/>
    <row r="344" ht="14.25" hidden="1" customHeight="1" x14ac:dyDescent="0.3"/>
    <row r="345" ht="14.25" hidden="1" customHeight="1" x14ac:dyDescent="0.3"/>
    <row r="346" ht="14.25" hidden="1" customHeight="1" x14ac:dyDescent="0.3"/>
    <row r="347" ht="14.25" hidden="1" customHeight="1" x14ac:dyDescent="0.3"/>
    <row r="348" ht="14.25" hidden="1" customHeight="1" x14ac:dyDescent="0.3"/>
    <row r="349" ht="14.25" hidden="1" customHeight="1" x14ac:dyDescent="0.3"/>
    <row r="350" ht="14.25" hidden="1" customHeight="1" x14ac:dyDescent="0.3"/>
    <row r="351" ht="14.25" hidden="1" customHeight="1" x14ac:dyDescent="0.3"/>
    <row r="352" ht="14.25" hidden="1" customHeight="1" x14ac:dyDescent="0.3"/>
    <row r="353" ht="14.25" hidden="1" customHeight="1" x14ac:dyDescent="0.3"/>
    <row r="354" ht="14.25" hidden="1" customHeight="1" x14ac:dyDescent="0.3"/>
    <row r="355" ht="14.25" hidden="1" customHeight="1" x14ac:dyDescent="0.3"/>
    <row r="356" ht="14.25" hidden="1" customHeight="1" x14ac:dyDescent="0.3"/>
    <row r="357" ht="14.25" hidden="1" customHeight="1" x14ac:dyDescent="0.3"/>
    <row r="358" ht="14.25" hidden="1" customHeight="1" x14ac:dyDescent="0.3"/>
    <row r="359" ht="14.25" hidden="1" customHeight="1" x14ac:dyDescent="0.3"/>
    <row r="360" ht="14.25" hidden="1" customHeight="1" x14ac:dyDescent="0.3"/>
    <row r="361" ht="14.25" hidden="1" customHeight="1" x14ac:dyDescent="0.3"/>
    <row r="362" ht="14.25" hidden="1" customHeight="1" x14ac:dyDescent="0.3"/>
    <row r="363" ht="14.25" hidden="1" customHeight="1" x14ac:dyDescent="0.3"/>
    <row r="364" ht="14.25" hidden="1" customHeight="1" x14ac:dyDescent="0.3"/>
    <row r="365" ht="14.25" hidden="1" customHeight="1" x14ac:dyDescent="0.3"/>
    <row r="366" ht="14.25" hidden="1" customHeight="1" x14ac:dyDescent="0.3"/>
    <row r="367" ht="14.25" hidden="1" customHeight="1" x14ac:dyDescent="0.3"/>
    <row r="368" ht="14.25" hidden="1" customHeight="1" x14ac:dyDescent="0.3"/>
    <row r="369" ht="14.25" hidden="1" customHeight="1" x14ac:dyDescent="0.3"/>
    <row r="370" ht="14.25" hidden="1" customHeight="1" x14ac:dyDescent="0.3"/>
    <row r="371" ht="14.25" hidden="1" customHeight="1" x14ac:dyDescent="0.3"/>
    <row r="372" ht="14.25" hidden="1" customHeight="1" x14ac:dyDescent="0.3"/>
    <row r="373" ht="14.25" hidden="1" customHeight="1" x14ac:dyDescent="0.3"/>
    <row r="374" ht="14.25" hidden="1" customHeight="1" x14ac:dyDescent="0.3"/>
    <row r="375" ht="14.25" hidden="1" customHeight="1" x14ac:dyDescent="0.3"/>
    <row r="376" ht="14.25" hidden="1" customHeight="1" x14ac:dyDescent="0.3"/>
    <row r="377" ht="14.25" hidden="1" customHeight="1" x14ac:dyDescent="0.3"/>
    <row r="378" ht="14.25" hidden="1" customHeight="1" x14ac:dyDescent="0.3"/>
    <row r="379" ht="14.25" hidden="1" customHeight="1" x14ac:dyDescent="0.3"/>
    <row r="380" ht="14.25" hidden="1" customHeight="1" x14ac:dyDescent="0.3"/>
    <row r="381" ht="14.25" hidden="1" customHeight="1" x14ac:dyDescent="0.3"/>
    <row r="382" ht="14.25" hidden="1" customHeight="1" x14ac:dyDescent="0.3"/>
    <row r="383" ht="14.25" hidden="1" customHeight="1" x14ac:dyDescent="0.3"/>
    <row r="384" ht="14.25" hidden="1" customHeight="1" x14ac:dyDescent="0.3"/>
    <row r="385" ht="14.25" hidden="1" customHeight="1" x14ac:dyDescent="0.3"/>
    <row r="386" ht="14.25" hidden="1" customHeight="1" x14ac:dyDescent="0.3"/>
    <row r="387" ht="14.25" hidden="1" customHeight="1" x14ac:dyDescent="0.3"/>
    <row r="388" ht="14.25" hidden="1" customHeight="1" x14ac:dyDescent="0.3"/>
    <row r="389" ht="14.25" hidden="1" customHeight="1" x14ac:dyDescent="0.3"/>
    <row r="390" ht="14.25" hidden="1" customHeight="1" x14ac:dyDescent="0.3"/>
    <row r="391" ht="14.25" hidden="1" customHeight="1" x14ac:dyDescent="0.3"/>
    <row r="392" ht="14.25" hidden="1" customHeight="1" x14ac:dyDescent="0.3"/>
    <row r="393" ht="14.25" hidden="1" customHeight="1" x14ac:dyDescent="0.3"/>
    <row r="394" ht="14.25" hidden="1" customHeight="1" x14ac:dyDescent="0.3"/>
    <row r="395" ht="14.25" hidden="1" customHeight="1" x14ac:dyDescent="0.3"/>
    <row r="396" ht="14.25" hidden="1" customHeight="1" x14ac:dyDescent="0.3"/>
    <row r="397" ht="14.25" hidden="1" customHeight="1" x14ac:dyDescent="0.3"/>
    <row r="398" ht="14.25" hidden="1" customHeight="1" x14ac:dyDescent="0.3"/>
    <row r="399" ht="14.25" hidden="1" customHeight="1" x14ac:dyDescent="0.3"/>
    <row r="400" ht="14.25" hidden="1" customHeight="1" x14ac:dyDescent="0.3"/>
    <row r="401" ht="14.25" hidden="1" customHeight="1" x14ac:dyDescent="0.3"/>
    <row r="402" ht="14.25" hidden="1" customHeight="1" x14ac:dyDescent="0.3"/>
    <row r="403" ht="14.25" hidden="1" customHeight="1" x14ac:dyDescent="0.3"/>
    <row r="404" ht="14.25" hidden="1" customHeight="1" x14ac:dyDescent="0.3"/>
    <row r="405" ht="14.25" hidden="1" customHeight="1" x14ac:dyDescent="0.3"/>
    <row r="406" ht="14.25" hidden="1" customHeight="1" x14ac:dyDescent="0.3"/>
    <row r="407" ht="14.25" hidden="1" customHeight="1" x14ac:dyDescent="0.3"/>
    <row r="408" ht="14.25" hidden="1" customHeight="1" x14ac:dyDescent="0.3"/>
    <row r="409" ht="14.25" hidden="1" customHeight="1" x14ac:dyDescent="0.3"/>
    <row r="410" ht="14.25" hidden="1" customHeight="1" x14ac:dyDescent="0.3"/>
    <row r="411" ht="14.25" hidden="1" customHeight="1" x14ac:dyDescent="0.3"/>
    <row r="412" ht="14.25" hidden="1" customHeight="1" x14ac:dyDescent="0.3"/>
    <row r="413" ht="14.25" hidden="1" customHeight="1" x14ac:dyDescent="0.3"/>
    <row r="414" ht="14.25" hidden="1" customHeight="1" x14ac:dyDescent="0.3"/>
    <row r="415" ht="14.25" hidden="1" customHeight="1" x14ac:dyDescent="0.3"/>
    <row r="416" ht="14.25" hidden="1" customHeight="1" x14ac:dyDescent="0.3"/>
    <row r="417" ht="14.25" hidden="1" customHeight="1" x14ac:dyDescent="0.3"/>
    <row r="418" ht="14.25" hidden="1" customHeight="1" x14ac:dyDescent="0.3"/>
    <row r="419" ht="14.25" hidden="1" customHeight="1" x14ac:dyDescent="0.3"/>
    <row r="420" ht="14.25" hidden="1" customHeight="1" x14ac:dyDescent="0.3"/>
    <row r="421" ht="14.25" hidden="1" customHeight="1" x14ac:dyDescent="0.3"/>
    <row r="422" ht="14.25" hidden="1" customHeight="1" x14ac:dyDescent="0.3"/>
    <row r="423" ht="14.25" hidden="1" customHeight="1" x14ac:dyDescent="0.3"/>
    <row r="424" ht="14.25" hidden="1" customHeight="1" x14ac:dyDescent="0.3"/>
    <row r="425" ht="14.25" hidden="1" customHeight="1" x14ac:dyDescent="0.3"/>
    <row r="426" ht="14.25" hidden="1" customHeight="1" x14ac:dyDescent="0.3"/>
    <row r="427" ht="14.25" hidden="1" customHeight="1" x14ac:dyDescent="0.3"/>
    <row r="428" ht="14.25" hidden="1" customHeight="1" x14ac:dyDescent="0.3"/>
    <row r="429" ht="14.25" hidden="1" customHeight="1" x14ac:dyDescent="0.3"/>
    <row r="430" ht="14.25" hidden="1" customHeight="1" x14ac:dyDescent="0.3"/>
    <row r="431" ht="14.25" hidden="1" customHeight="1" x14ac:dyDescent="0.3"/>
    <row r="432" ht="14.25" hidden="1" customHeight="1" x14ac:dyDescent="0.3"/>
    <row r="433" ht="14.25" hidden="1" customHeight="1" x14ac:dyDescent="0.3"/>
    <row r="434" ht="14.25" hidden="1" customHeight="1" x14ac:dyDescent="0.3"/>
    <row r="435" ht="14.25" hidden="1" customHeight="1" x14ac:dyDescent="0.3"/>
    <row r="436" ht="14.25" hidden="1" customHeight="1" x14ac:dyDescent="0.3"/>
    <row r="437" ht="14.25" hidden="1" customHeight="1" x14ac:dyDescent="0.3"/>
    <row r="438" ht="14.25" hidden="1" customHeight="1" x14ac:dyDescent="0.3"/>
    <row r="439" ht="14.25" hidden="1" customHeight="1" x14ac:dyDescent="0.3"/>
    <row r="440" ht="14.25" hidden="1" customHeight="1" x14ac:dyDescent="0.3"/>
    <row r="441" ht="14.25" hidden="1" customHeight="1" x14ac:dyDescent="0.3"/>
    <row r="442" ht="14.25" hidden="1" customHeight="1" x14ac:dyDescent="0.3"/>
    <row r="443" ht="14.25" hidden="1" customHeight="1" x14ac:dyDescent="0.3"/>
    <row r="444" ht="14.25" hidden="1" customHeight="1" x14ac:dyDescent="0.3"/>
    <row r="445" ht="14.25" hidden="1" customHeight="1" x14ac:dyDescent="0.3"/>
    <row r="446" ht="14.25" hidden="1" customHeight="1" x14ac:dyDescent="0.3"/>
    <row r="447" ht="14.25" hidden="1" customHeight="1" x14ac:dyDescent="0.3"/>
    <row r="448" ht="14.25" hidden="1" customHeight="1" x14ac:dyDescent="0.3"/>
    <row r="449" ht="14.25" hidden="1" customHeight="1" x14ac:dyDescent="0.3"/>
    <row r="450" ht="14.25" hidden="1" customHeight="1" x14ac:dyDescent="0.3"/>
    <row r="451" ht="14.25" hidden="1" customHeight="1" x14ac:dyDescent="0.3"/>
    <row r="452" ht="14.25" hidden="1" customHeight="1" x14ac:dyDescent="0.3"/>
    <row r="453" ht="14.25" hidden="1" customHeight="1" x14ac:dyDescent="0.3"/>
    <row r="454" ht="14.25" hidden="1" customHeight="1" x14ac:dyDescent="0.3"/>
    <row r="455" ht="14.25" hidden="1" customHeight="1" x14ac:dyDescent="0.3"/>
    <row r="456" ht="14.25" hidden="1" customHeight="1" x14ac:dyDescent="0.3"/>
    <row r="457" ht="14.25" hidden="1" customHeight="1" x14ac:dyDescent="0.3"/>
    <row r="458" ht="14.25" hidden="1" customHeight="1" x14ac:dyDescent="0.3"/>
    <row r="459" ht="14.25" hidden="1" customHeight="1" x14ac:dyDescent="0.3"/>
    <row r="460" ht="14.25" hidden="1" customHeight="1" x14ac:dyDescent="0.3"/>
    <row r="461" ht="14.25" hidden="1" customHeight="1" x14ac:dyDescent="0.3"/>
    <row r="462" ht="14.25" hidden="1" customHeight="1" x14ac:dyDescent="0.3"/>
    <row r="463" ht="14.25" hidden="1" customHeight="1" x14ac:dyDescent="0.3"/>
    <row r="464" ht="14.25" hidden="1" customHeight="1" x14ac:dyDescent="0.3"/>
    <row r="465" ht="14.25" hidden="1" customHeight="1" x14ac:dyDescent="0.3"/>
    <row r="466" ht="14.25" hidden="1" customHeight="1" x14ac:dyDescent="0.3"/>
    <row r="467" ht="14.25" hidden="1" customHeight="1" x14ac:dyDescent="0.3"/>
    <row r="468" ht="14.25" hidden="1" customHeight="1" x14ac:dyDescent="0.3"/>
    <row r="469" ht="14.25" hidden="1" customHeight="1" x14ac:dyDescent="0.3"/>
    <row r="470" ht="14.25" hidden="1" customHeight="1" x14ac:dyDescent="0.3"/>
    <row r="471" ht="14.25" hidden="1" customHeight="1" x14ac:dyDescent="0.3"/>
    <row r="472" ht="14.25" hidden="1" customHeight="1" x14ac:dyDescent="0.3"/>
    <row r="473" ht="14.25" hidden="1" customHeight="1" x14ac:dyDescent="0.3"/>
    <row r="474" ht="14.25" hidden="1" customHeight="1" x14ac:dyDescent="0.3"/>
    <row r="475" ht="14.25" hidden="1" customHeight="1" x14ac:dyDescent="0.3"/>
    <row r="476" ht="14.25" hidden="1" customHeight="1" x14ac:dyDescent="0.3"/>
    <row r="477" ht="14.25" hidden="1" customHeight="1" x14ac:dyDescent="0.3"/>
    <row r="478" ht="14.25" hidden="1" customHeight="1" x14ac:dyDescent="0.3"/>
    <row r="479" ht="14.25" hidden="1" customHeight="1" x14ac:dyDescent="0.3"/>
    <row r="480" ht="14.25" hidden="1" customHeight="1" x14ac:dyDescent="0.3"/>
    <row r="481" ht="14.25" hidden="1" customHeight="1" x14ac:dyDescent="0.3"/>
    <row r="482" ht="14.25" hidden="1" customHeight="1" x14ac:dyDescent="0.3"/>
    <row r="483" ht="14.25" hidden="1" customHeight="1" x14ac:dyDescent="0.3"/>
    <row r="484" ht="14.25" hidden="1" customHeight="1" x14ac:dyDescent="0.3"/>
    <row r="485" ht="14.25" hidden="1" customHeight="1" x14ac:dyDescent="0.3"/>
    <row r="486" ht="14.25" hidden="1" customHeight="1" x14ac:dyDescent="0.3"/>
    <row r="487" ht="14.25" hidden="1" customHeight="1" x14ac:dyDescent="0.3"/>
    <row r="488" ht="14.25" hidden="1" customHeight="1" x14ac:dyDescent="0.3"/>
    <row r="489" ht="14.25" hidden="1" customHeight="1" x14ac:dyDescent="0.3"/>
    <row r="490" ht="14.25" hidden="1" customHeight="1" x14ac:dyDescent="0.3"/>
    <row r="491" ht="14.25" hidden="1" customHeight="1" x14ac:dyDescent="0.3"/>
    <row r="492" ht="14.25" hidden="1" customHeight="1" x14ac:dyDescent="0.3"/>
    <row r="493" ht="14.25" hidden="1" customHeight="1" x14ac:dyDescent="0.3"/>
    <row r="494" ht="14.25" hidden="1" customHeight="1" x14ac:dyDescent="0.3"/>
    <row r="495" ht="14.25" hidden="1" customHeight="1" x14ac:dyDescent="0.3"/>
    <row r="496" ht="14.25" hidden="1" customHeight="1" x14ac:dyDescent="0.3"/>
    <row r="497" ht="14.25" hidden="1" customHeight="1" x14ac:dyDescent="0.3"/>
    <row r="498" ht="14.25" hidden="1" customHeight="1" x14ac:dyDescent="0.3"/>
    <row r="499" ht="14.25" hidden="1" customHeight="1" x14ac:dyDescent="0.3"/>
    <row r="500" ht="14.25" hidden="1" customHeight="1" x14ac:dyDescent="0.3"/>
    <row r="501" ht="14.25" hidden="1" customHeight="1" x14ac:dyDescent="0.3"/>
    <row r="502" ht="14.25" hidden="1" customHeight="1" x14ac:dyDescent="0.3"/>
    <row r="503" ht="14.25" hidden="1" customHeight="1" x14ac:dyDescent="0.3"/>
    <row r="504" ht="14.25" hidden="1" customHeight="1" x14ac:dyDescent="0.3"/>
    <row r="505" ht="14.25" hidden="1" customHeight="1" x14ac:dyDescent="0.3"/>
    <row r="506" ht="14.25" hidden="1" customHeight="1" x14ac:dyDescent="0.3"/>
    <row r="507" ht="14.25" hidden="1" customHeight="1" x14ac:dyDescent="0.3"/>
    <row r="508" ht="14.25" hidden="1" customHeight="1" x14ac:dyDescent="0.3"/>
    <row r="509" ht="14.25" hidden="1" customHeight="1" x14ac:dyDescent="0.3"/>
    <row r="510" ht="14.25" hidden="1" customHeight="1" x14ac:dyDescent="0.3"/>
    <row r="511" ht="14.25" hidden="1" customHeight="1" x14ac:dyDescent="0.3"/>
    <row r="512" ht="14.25" hidden="1" customHeight="1" x14ac:dyDescent="0.3"/>
    <row r="513" ht="14.25" hidden="1" customHeight="1" x14ac:dyDescent="0.3"/>
    <row r="514" ht="14.25" hidden="1" customHeight="1" x14ac:dyDescent="0.3"/>
    <row r="515" ht="14.25" hidden="1" customHeight="1" x14ac:dyDescent="0.3"/>
    <row r="516" ht="14.25" hidden="1" customHeight="1" x14ac:dyDescent="0.3"/>
    <row r="517" ht="14.25" hidden="1" customHeight="1" x14ac:dyDescent="0.3"/>
    <row r="518" ht="14.25" hidden="1" customHeight="1" x14ac:dyDescent="0.3"/>
    <row r="519" ht="14.25" hidden="1" customHeight="1" x14ac:dyDescent="0.3"/>
    <row r="520" ht="14.25" hidden="1" customHeight="1" x14ac:dyDescent="0.3"/>
    <row r="521" ht="14.25" hidden="1" customHeight="1" x14ac:dyDescent="0.3"/>
    <row r="522" ht="14.25" hidden="1" customHeight="1" x14ac:dyDescent="0.3"/>
    <row r="523" ht="14.25" hidden="1" customHeight="1" x14ac:dyDescent="0.3"/>
    <row r="524" ht="14.25" hidden="1" customHeight="1" x14ac:dyDescent="0.3"/>
    <row r="525" ht="14.25" hidden="1" customHeight="1" x14ac:dyDescent="0.3"/>
    <row r="526" ht="14.25" hidden="1" customHeight="1" x14ac:dyDescent="0.3"/>
    <row r="527" ht="14.25" hidden="1" customHeight="1" x14ac:dyDescent="0.3"/>
    <row r="528" ht="14.25" hidden="1" customHeight="1" x14ac:dyDescent="0.3"/>
    <row r="529" ht="14.25" hidden="1" customHeight="1" x14ac:dyDescent="0.3"/>
    <row r="530" ht="14.25" hidden="1" customHeight="1" x14ac:dyDescent="0.3"/>
    <row r="531" ht="14.25" hidden="1" customHeight="1" x14ac:dyDescent="0.3"/>
    <row r="532" ht="14.25" hidden="1" customHeight="1" x14ac:dyDescent="0.3"/>
    <row r="533" ht="14.25" hidden="1" customHeight="1" x14ac:dyDescent="0.3"/>
    <row r="534" ht="14.25" hidden="1" customHeight="1" x14ac:dyDescent="0.3"/>
    <row r="535" ht="14.25" hidden="1" customHeight="1" x14ac:dyDescent="0.3"/>
    <row r="536" ht="14.25" hidden="1" customHeight="1" x14ac:dyDescent="0.3"/>
    <row r="537" ht="14.25" hidden="1" customHeight="1" x14ac:dyDescent="0.3"/>
    <row r="538" ht="14.25" hidden="1" customHeight="1" x14ac:dyDescent="0.3"/>
    <row r="539" ht="14.25" hidden="1" customHeight="1" x14ac:dyDescent="0.3"/>
    <row r="540" ht="14.25" hidden="1" customHeight="1" x14ac:dyDescent="0.3"/>
    <row r="541" ht="14.25" hidden="1" customHeight="1" x14ac:dyDescent="0.3"/>
    <row r="542" ht="14.25" hidden="1" customHeight="1" x14ac:dyDescent="0.3"/>
    <row r="543" ht="14.25" hidden="1" customHeight="1" x14ac:dyDescent="0.3"/>
    <row r="544" ht="14.25" hidden="1" customHeight="1" x14ac:dyDescent="0.3"/>
    <row r="545" ht="14.25" hidden="1" customHeight="1" x14ac:dyDescent="0.3"/>
    <row r="546" ht="14.25" hidden="1" customHeight="1" x14ac:dyDescent="0.3"/>
    <row r="547" ht="14.25" hidden="1" customHeight="1" x14ac:dyDescent="0.3"/>
    <row r="548" ht="14.25" hidden="1" customHeight="1" x14ac:dyDescent="0.3"/>
    <row r="549" ht="14.25" hidden="1" customHeight="1" x14ac:dyDescent="0.3"/>
    <row r="550" ht="14.25" hidden="1" customHeight="1" x14ac:dyDescent="0.3"/>
    <row r="551" ht="14.25" hidden="1" customHeight="1" x14ac:dyDescent="0.3"/>
    <row r="552" ht="14.25" hidden="1" customHeight="1" x14ac:dyDescent="0.3"/>
    <row r="553" ht="14.25" hidden="1" customHeight="1" x14ac:dyDescent="0.3"/>
    <row r="554" ht="14.25" hidden="1" customHeight="1" x14ac:dyDescent="0.3"/>
    <row r="555" ht="14.25" hidden="1" customHeight="1" x14ac:dyDescent="0.3"/>
    <row r="556" ht="14.25" hidden="1" customHeight="1" x14ac:dyDescent="0.3"/>
    <row r="557" ht="14.25" hidden="1" customHeight="1" x14ac:dyDescent="0.3"/>
    <row r="558" ht="14.25" hidden="1" customHeight="1" x14ac:dyDescent="0.3"/>
    <row r="559" ht="14.25" hidden="1" customHeight="1" x14ac:dyDescent="0.3"/>
    <row r="560" ht="14.25" hidden="1" customHeight="1" x14ac:dyDescent="0.3"/>
    <row r="561" ht="14.25" hidden="1" customHeight="1" x14ac:dyDescent="0.3"/>
    <row r="562" ht="14.25" hidden="1" customHeight="1" x14ac:dyDescent="0.3"/>
    <row r="563" ht="14.25" hidden="1" customHeight="1" x14ac:dyDescent="0.3"/>
    <row r="564" ht="14.25" hidden="1" customHeight="1" x14ac:dyDescent="0.3"/>
    <row r="565" ht="14.25" hidden="1" customHeight="1" x14ac:dyDescent="0.3"/>
    <row r="566" ht="14.25" hidden="1" customHeight="1" x14ac:dyDescent="0.3"/>
    <row r="567" ht="14.25" hidden="1" customHeight="1" x14ac:dyDescent="0.3"/>
    <row r="568" ht="14.25" hidden="1" customHeight="1" x14ac:dyDescent="0.3"/>
    <row r="569" ht="14.25" hidden="1" customHeight="1" x14ac:dyDescent="0.3"/>
    <row r="570" ht="14.25" hidden="1" customHeight="1" x14ac:dyDescent="0.3"/>
    <row r="571" ht="14.25" hidden="1" customHeight="1" x14ac:dyDescent="0.3"/>
    <row r="572" ht="14.25" hidden="1" customHeight="1" x14ac:dyDescent="0.3"/>
    <row r="573" ht="14.25" hidden="1" customHeight="1" x14ac:dyDescent="0.3"/>
    <row r="574" ht="14.25" hidden="1" customHeight="1" x14ac:dyDescent="0.3"/>
    <row r="575" ht="14.25" hidden="1" customHeight="1" x14ac:dyDescent="0.3"/>
    <row r="576" ht="14.25" hidden="1" customHeight="1" x14ac:dyDescent="0.3"/>
    <row r="577" ht="14.25" hidden="1" customHeight="1" x14ac:dyDescent="0.3"/>
    <row r="578" ht="14.25" hidden="1" customHeight="1" x14ac:dyDescent="0.3"/>
    <row r="579" ht="14.25" hidden="1" customHeight="1" x14ac:dyDescent="0.3"/>
    <row r="580" ht="14.25" hidden="1" customHeight="1" x14ac:dyDescent="0.3"/>
    <row r="581" ht="14.25" hidden="1" customHeight="1" x14ac:dyDescent="0.3"/>
    <row r="582" ht="14.25" hidden="1" customHeight="1" x14ac:dyDescent="0.3"/>
    <row r="583" ht="14.25" hidden="1" customHeight="1" x14ac:dyDescent="0.3"/>
    <row r="584" ht="14.25" hidden="1" customHeight="1" x14ac:dyDescent="0.3"/>
    <row r="585" ht="14.25" hidden="1" customHeight="1" x14ac:dyDescent="0.3"/>
    <row r="586" ht="14.25" hidden="1" customHeight="1" x14ac:dyDescent="0.3"/>
    <row r="587" ht="14.25" hidden="1" customHeight="1" x14ac:dyDescent="0.3"/>
    <row r="588" ht="14.25" hidden="1" customHeight="1" x14ac:dyDescent="0.3"/>
    <row r="589" ht="14.25" hidden="1" customHeight="1" x14ac:dyDescent="0.3"/>
    <row r="590" ht="14.25" hidden="1" customHeight="1" x14ac:dyDescent="0.3"/>
    <row r="591" ht="14.25" hidden="1" customHeight="1" x14ac:dyDescent="0.3"/>
    <row r="592" ht="14.25" hidden="1" customHeight="1" x14ac:dyDescent="0.3"/>
    <row r="593" ht="14.25" hidden="1" customHeight="1" x14ac:dyDescent="0.3"/>
    <row r="594" ht="14.25" hidden="1" customHeight="1" x14ac:dyDescent="0.3"/>
    <row r="595" ht="14.25" hidden="1" customHeight="1" x14ac:dyDescent="0.3"/>
    <row r="596" ht="14.25" hidden="1" customHeight="1" x14ac:dyDescent="0.3"/>
    <row r="597" ht="14.25" hidden="1" customHeight="1" x14ac:dyDescent="0.3"/>
    <row r="598" ht="14.25" hidden="1" customHeight="1" x14ac:dyDescent="0.3"/>
    <row r="599" ht="14.25" hidden="1" customHeight="1" x14ac:dyDescent="0.3"/>
    <row r="600" ht="14.25" hidden="1" customHeight="1" x14ac:dyDescent="0.3"/>
    <row r="601" ht="14.25" hidden="1" customHeight="1" x14ac:dyDescent="0.3"/>
    <row r="602" ht="14.25" hidden="1" customHeight="1" x14ac:dyDescent="0.3"/>
    <row r="603" ht="14.25" hidden="1" customHeight="1" x14ac:dyDescent="0.3"/>
    <row r="604" ht="14.25" hidden="1" customHeight="1" x14ac:dyDescent="0.3"/>
    <row r="605" ht="14.25" hidden="1" customHeight="1" x14ac:dyDescent="0.3"/>
    <row r="606" ht="14.25" hidden="1" customHeight="1" x14ac:dyDescent="0.3"/>
    <row r="607" ht="14.25" hidden="1" customHeight="1" x14ac:dyDescent="0.3"/>
    <row r="608" ht="14.25" hidden="1" customHeight="1" x14ac:dyDescent="0.3"/>
    <row r="609" ht="14.25" hidden="1" customHeight="1" x14ac:dyDescent="0.3"/>
    <row r="610" ht="14.25" hidden="1" customHeight="1" x14ac:dyDescent="0.3"/>
    <row r="611" ht="14.25" hidden="1" customHeight="1" x14ac:dyDescent="0.3"/>
    <row r="612" ht="14.25" hidden="1" customHeight="1" x14ac:dyDescent="0.3"/>
    <row r="613" ht="14.25" hidden="1" customHeight="1" x14ac:dyDescent="0.3"/>
    <row r="614" ht="14.25" hidden="1" customHeight="1" x14ac:dyDescent="0.3"/>
    <row r="615" ht="14.25" hidden="1" customHeight="1" x14ac:dyDescent="0.3"/>
    <row r="616" ht="14.25" hidden="1" customHeight="1" x14ac:dyDescent="0.3"/>
    <row r="617" ht="14.25" hidden="1" customHeight="1" x14ac:dyDescent="0.3"/>
    <row r="618" ht="14.25" hidden="1" customHeight="1" x14ac:dyDescent="0.3"/>
    <row r="619" ht="14.25" hidden="1" customHeight="1" x14ac:dyDescent="0.3"/>
    <row r="620" ht="14.25" hidden="1" customHeight="1" x14ac:dyDescent="0.3"/>
    <row r="621" ht="14.25" hidden="1" customHeight="1" x14ac:dyDescent="0.3"/>
    <row r="622" ht="14.25" hidden="1" customHeight="1" x14ac:dyDescent="0.3"/>
    <row r="623" ht="14.25" hidden="1" customHeight="1" x14ac:dyDescent="0.3"/>
    <row r="624" ht="14.25" hidden="1" customHeight="1" x14ac:dyDescent="0.3"/>
    <row r="625" ht="14.25" hidden="1" customHeight="1" x14ac:dyDescent="0.3"/>
    <row r="626" ht="14.25" hidden="1" customHeight="1" x14ac:dyDescent="0.3"/>
    <row r="627" ht="14.25" hidden="1" customHeight="1" x14ac:dyDescent="0.3"/>
    <row r="628" ht="14.25" hidden="1" customHeight="1" x14ac:dyDescent="0.3"/>
    <row r="629" ht="14.25" hidden="1" customHeight="1" x14ac:dyDescent="0.3"/>
    <row r="630" ht="14.25" hidden="1" customHeight="1" x14ac:dyDescent="0.3"/>
    <row r="631" ht="14.25" hidden="1" customHeight="1" x14ac:dyDescent="0.3"/>
    <row r="632" ht="14.25" hidden="1" customHeight="1" x14ac:dyDescent="0.3"/>
    <row r="633" ht="14.25" hidden="1" customHeight="1" x14ac:dyDescent="0.3"/>
    <row r="634" ht="14.25" hidden="1" customHeight="1" x14ac:dyDescent="0.3"/>
    <row r="635" ht="14.25" hidden="1" customHeight="1" x14ac:dyDescent="0.3"/>
    <row r="636" ht="14.25" hidden="1" customHeight="1" x14ac:dyDescent="0.3"/>
    <row r="637" ht="14.25" hidden="1" customHeight="1" x14ac:dyDescent="0.3"/>
    <row r="638" ht="14.25" hidden="1" customHeight="1" x14ac:dyDescent="0.3"/>
    <row r="639" ht="14.25" hidden="1" customHeight="1" x14ac:dyDescent="0.3"/>
    <row r="640" ht="14.25" hidden="1" customHeight="1" x14ac:dyDescent="0.3"/>
    <row r="641" ht="14.25" hidden="1" customHeight="1" x14ac:dyDescent="0.3"/>
    <row r="642" ht="14.25" hidden="1" customHeight="1" x14ac:dyDescent="0.3"/>
    <row r="643" ht="14.25" hidden="1" customHeight="1" x14ac:dyDescent="0.3"/>
    <row r="644" ht="14.25" hidden="1" customHeight="1" x14ac:dyDescent="0.3"/>
    <row r="645" ht="14.25" hidden="1" customHeight="1" x14ac:dyDescent="0.3"/>
    <row r="646" ht="14.25" hidden="1" customHeight="1" x14ac:dyDescent="0.3"/>
    <row r="647" ht="14.25" hidden="1" customHeight="1" x14ac:dyDescent="0.3"/>
    <row r="648" ht="14.25" hidden="1" customHeight="1" x14ac:dyDescent="0.3"/>
    <row r="649" ht="14.25" hidden="1" customHeight="1" x14ac:dyDescent="0.3"/>
    <row r="650" ht="14.25" hidden="1" customHeight="1" x14ac:dyDescent="0.3"/>
    <row r="651" ht="14.25" hidden="1" customHeight="1" x14ac:dyDescent="0.3"/>
    <row r="652" ht="14.25" hidden="1" customHeight="1" x14ac:dyDescent="0.3"/>
    <row r="653" ht="14.25" hidden="1" customHeight="1" x14ac:dyDescent="0.3"/>
    <row r="654" ht="14.25" hidden="1" customHeight="1" x14ac:dyDescent="0.3"/>
    <row r="655" ht="14.25" hidden="1" customHeight="1" x14ac:dyDescent="0.3"/>
    <row r="656" ht="14.25" hidden="1" customHeight="1" x14ac:dyDescent="0.3"/>
    <row r="657" ht="14.25" hidden="1" customHeight="1" x14ac:dyDescent="0.3"/>
    <row r="658" ht="14.25" hidden="1" customHeight="1" x14ac:dyDescent="0.3"/>
    <row r="659" ht="14.25" hidden="1" customHeight="1" x14ac:dyDescent="0.3"/>
    <row r="660" ht="14.25" hidden="1" customHeight="1" x14ac:dyDescent="0.3"/>
    <row r="661" ht="14.25" hidden="1" customHeight="1" x14ac:dyDescent="0.3"/>
    <row r="662" ht="14.25" hidden="1" customHeight="1" x14ac:dyDescent="0.3"/>
    <row r="663" ht="14.25" hidden="1" customHeight="1" x14ac:dyDescent="0.3"/>
    <row r="664" ht="14.25" hidden="1" customHeight="1" x14ac:dyDescent="0.3"/>
    <row r="665" ht="14.25" hidden="1" customHeight="1" x14ac:dyDescent="0.3"/>
    <row r="666" ht="14.25" hidden="1" customHeight="1" x14ac:dyDescent="0.3"/>
    <row r="667" ht="14.25" hidden="1" customHeight="1" x14ac:dyDescent="0.3"/>
    <row r="668" ht="14.25" hidden="1" customHeight="1" x14ac:dyDescent="0.3"/>
    <row r="669" ht="14.25" hidden="1" customHeight="1" x14ac:dyDescent="0.3"/>
    <row r="670" ht="14.25" hidden="1" customHeight="1" x14ac:dyDescent="0.3"/>
    <row r="671" ht="14.25" hidden="1" customHeight="1" x14ac:dyDescent="0.3"/>
    <row r="672" ht="14.25" hidden="1" customHeight="1" x14ac:dyDescent="0.3"/>
    <row r="673" ht="14.25" hidden="1" customHeight="1" x14ac:dyDescent="0.3"/>
    <row r="674" ht="14.25" hidden="1" customHeight="1" x14ac:dyDescent="0.3"/>
    <row r="675" ht="14.25" hidden="1" customHeight="1" x14ac:dyDescent="0.3"/>
    <row r="676" ht="14.25" hidden="1" customHeight="1" x14ac:dyDescent="0.3"/>
    <row r="677" ht="14.25" hidden="1" customHeight="1" x14ac:dyDescent="0.3"/>
    <row r="678" ht="14.25" hidden="1" customHeight="1" x14ac:dyDescent="0.3"/>
    <row r="679" ht="14.25" hidden="1" customHeight="1" x14ac:dyDescent="0.3"/>
    <row r="680" ht="14.25" hidden="1" customHeight="1" x14ac:dyDescent="0.3"/>
    <row r="681" ht="14.25" hidden="1" customHeight="1" x14ac:dyDescent="0.3"/>
    <row r="682" ht="14.25" hidden="1" customHeight="1" x14ac:dyDescent="0.3"/>
    <row r="683" ht="14.25" hidden="1" customHeight="1" x14ac:dyDescent="0.3"/>
    <row r="684" ht="14.25" hidden="1" customHeight="1" x14ac:dyDescent="0.3"/>
    <row r="685" ht="14.25" hidden="1" customHeight="1" x14ac:dyDescent="0.3"/>
    <row r="686" ht="14.25" hidden="1" customHeight="1" x14ac:dyDescent="0.3"/>
    <row r="687" ht="14.25" hidden="1" customHeight="1" x14ac:dyDescent="0.3"/>
    <row r="688" ht="14.25" hidden="1" customHeight="1" x14ac:dyDescent="0.3"/>
    <row r="689" ht="14.25" hidden="1" customHeight="1" x14ac:dyDescent="0.3"/>
    <row r="690" ht="14.25" hidden="1" customHeight="1" x14ac:dyDescent="0.3"/>
    <row r="691" ht="14.25" hidden="1" customHeight="1" x14ac:dyDescent="0.3"/>
    <row r="692" ht="14.25" hidden="1" customHeight="1" x14ac:dyDescent="0.3"/>
    <row r="693" ht="14.25" hidden="1" customHeight="1" x14ac:dyDescent="0.3"/>
    <row r="694" ht="14.25" hidden="1" customHeight="1" x14ac:dyDescent="0.3"/>
    <row r="695" ht="14.25" hidden="1" customHeight="1" x14ac:dyDescent="0.3"/>
    <row r="696" ht="14.25" hidden="1" customHeight="1" x14ac:dyDescent="0.3"/>
    <row r="697" ht="14.25" hidden="1" customHeight="1" x14ac:dyDescent="0.3"/>
    <row r="698" ht="14.25" hidden="1" customHeight="1" x14ac:dyDescent="0.3"/>
    <row r="699" ht="14.25" hidden="1" customHeight="1" x14ac:dyDescent="0.3"/>
    <row r="700" ht="14.25" hidden="1" customHeight="1" x14ac:dyDescent="0.3"/>
    <row r="701" ht="14.25" hidden="1" customHeight="1" x14ac:dyDescent="0.3"/>
    <row r="702" ht="14.25" hidden="1" customHeight="1" x14ac:dyDescent="0.3"/>
    <row r="703" ht="14.25" hidden="1" customHeight="1" x14ac:dyDescent="0.3"/>
    <row r="704" ht="14.25" hidden="1" customHeight="1" x14ac:dyDescent="0.3"/>
    <row r="705" ht="14.25" hidden="1" customHeight="1" x14ac:dyDescent="0.3"/>
    <row r="706" ht="14.25" hidden="1" customHeight="1" x14ac:dyDescent="0.3"/>
    <row r="707" ht="14.25" hidden="1" customHeight="1" x14ac:dyDescent="0.3"/>
    <row r="708" ht="14.25" hidden="1" customHeight="1" x14ac:dyDescent="0.3"/>
    <row r="709" ht="14.25" hidden="1" customHeight="1" x14ac:dyDescent="0.3"/>
    <row r="710" ht="14.25" hidden="1" customHeight="1" x14ac:dyDescent="0.3"/>
    <row r="711" ht="14.25" hidden="1" customHeight="1" x14ac:dyDescent="0.3"/>
    <row r="712" ht="14.25" hidden="1" customHeight="1" x14ac:dyDescent="0.3"/>
    <row r="713" ht="14.25" hidden="1" customHeight="1" x14ac:dyDescent="0.3"/>
    <row r="714" ht="14.25" hidden="1" customHeight="1" x14ac:dyDescent="0.3"/>
    <row r="715" ht="14.25" hidden="1" customHeight="1" x14ac:dyDescent="0.3"/>
    <row r="716" ht="14.25" hidden="1" customHeight="1" x14ac:dyDescent="0.3"/>
    <row r="717" ht="14.25" hidden="1" customHeight="1" x14ac:dyDescent="0.3"/>
    <row r="718" ht="14.25" hidden="1" customHeight="1" x14ac:dyDescent="0.3"/>
    <row r="719" ht="14.25" hidden="1" customHeight="1" x14ac:dyDescent="0.3"/>
    <row r="720" ht="14.25" hidden="1" customHeight="1" x14ac:dyDescent="0.3"/>
    <row r="721" ht="14.25" hidden="1" customHeight="1" x14ac:dyDescent="0.3"/>
    <row r="722" ht="14.25" hidden="1" customHeight="1" x14ac:dyDescent="0.3"/>
    <row r="723" ht="14.25" hidden="1" customHeight="1" x14ac:dyDescent="0.3"/>
    <row r="724" ht="14.25" hidden="1" customHeight="1" x14ac:dyDescent="0.3"/>
    <row r="725" ht="14.25" hidden="1" customHeight="1" x14ac:dyDescent="0.3"/>
    <row r="726" ht="14.25" hidden="1" customHeight="1" x14ac:dyDescent="0.3"/>
    <row r="727" ht="14.25" hidden="1" customHeight="1" x14ac:dyDescent="0.3"/>
    <row r="728" ht="14.25" hidden="1" customHeight="1" x14ac:dyDescent="0.3"/>
    <row r="729" ht="14.25" hidden="1" customHeight="1" x14ac:dyDescent="0.3"/>
    <row r="730" ht="14.25" hidden="1" customHeight="1" x14ac:dyDescent="0.3"/>
    <row r="731" ht="14.25" hidden="1" customHeight="1" x14ac:dyDescent="0.3"/>
    <row r="732" ht="14.25" hidden="1" customHeight="1" x14ac:dyDescent="0.3"/>
    <row r="733" ht="14.25" hidden="1" customHeight="1" x14ac:dyDescent="0.3"/>
    <row r="734" ht="14.25" hidden="1" customHeight="1" x14ac:dyDescent="0.3"/>
    <row r="735" ht="14.25" hidden="1" customHeight="1" x14ac:dyDescent="0.3"/>
    <row r="736" ht="14.25" hidden="1" customHeight="1" x14ac:dyDescent="0.3"/>
    <row r="737" ht="14.25" hidden="1" customHeight="1" x14ac:dyDescent="0.3"/>
    <row r="738" ht="14.25" hidden="1" customHeight="1" x14ac:dyDescent="0.3"/>
    <row r="739" ht="14.25" hidden="1" customHeight="1" x14ac:dyDescent="0.3"/>
    <row r="740" ht="14.25" hidden="1" customHeight="1" x14ac:dyDescent="0.3"/>
    <row r="741" ht="14.25" hidden="1" customHeight="1" x14ac:dyDescent="0.3"/>
    <row r="742" ht="14.25" hidden="1" customHeight="1" x14ac:dyDescent="0.3"/>
    <row r="743" ht="14.25" hidden="1" customHeight="1" x14ac:dyDescent="0.3"/>
    <row r="744" ht="14.25" hidden="1" customHeight="1" x14ac:dyDescent="0.3"/>
    <row r="745" ht="14.25" hidden="1" customHeight="1" x14ac:dyDescent="0.3"/>
    <row r="746" ht="14.25" hidden="1" customHeight="1" x14ac:dyDescent="0.3"/>
    <row r="747" ht="14.25" hidden="1" customHeight="1" x14ac:dyDescent="0.3"/>
    <row r="748" ht="14.25" hidden="1" customHeight="1" x14ac:dyDescent="0.3"/>
    <row r="749" ht="14.25" hidden="1" customHeight="1" x14ac:dyDescent="0.3"/>
    <row r="750" ht="14.25" hidden="1" customHeight="1" x14ac:dyDescent="0.3"/>
    <row r="751" ht="14.25" hidden="1" customHeight="1" x14ac:dyDescent="0.3"/>
    <row r="752" ht="14.25" hidden="1" customHeight="1" x14ac:dyDescent="0.3"/>
    <row r="753" ht="14.25" hidden="1" customHeight="1" x14ac:dyDescent="0.3"/>
    <row r="754" ht="14.25" hidden="1" customHeight="1" x14ac:dyDescent="0.3"/>
    <row r="755" ht="14.25" hidden="1" customHeight="1" x14ac:dyDescent="0.3"/>
    <row r="756" ht="14.25" hidden="1" customHeight="1" x14ac:dyDescent="0.3"/>
    <row r="757" ht="14.25" hidden="1" customHeight="1" x14ac:dyDescent="0.3"/>
    <row r="758" ht="14.25" hidden="1" customHeight="1" x14ac:dyDescent="0.3"/>
    <row r="759" ht="14.25" hidden="1" customHeight="1" x14ac:dyDescent="0.3"/>
    <row r="760" ht="14.25" hidden="1" customHeight="1" x14ac:dyDescent="0.3"/>
    <row r="761" ht="14.25" hidden="1" customHeight="1" x14ac:dyDescent="0.3"/>
    <row r="762" ht="14.25" hidden="1" customHeight="1" x14ac:dyDescent="0.3"/>
    <row r="763" ht="14.25" hidden="1" customHeight="1" x14ac:dyDescent="0.3"/>
    <row r="764" ht="14.25" hidden="1" customHeight="1" x14ac:dyDescent="0.3"/>
    <row r="765" ht="14.25" hidden="1" customHeight="1" x14ac:dyDescent="0.3"/>
    <row r="766" ht="14.25" hidden="1" customHeight="1" x14ac:dyDescent="0.3"/>
    <row r="767" ht="14.25" hidden="1" customHeight="1" x14ac:dyDescent="0.3"/>
    <row r="768" ht="14.25" hidden="1" customHeight="1" x14ac:dyDescent="0.3"/>
    <row r="769" ht="14.25" hidden="1" customHeight="1" x14ac:dyDescent="0.3"/>
    <row r="770" ht="14.25" hidden="1" customHeight="1" x14ac:dyDescent="0.3"/>
    <row r="771" ht="14.25" hidden="1" customHeight="1" x14ac:dyDescent="0.3"/>
    <row r="772" ht="14.25" hidden="1" customHeight="1" x14ac:dyDescent="0.3"/>
    <row r="773" ht="14.25" hidden="1" customHeight="1" x14ac:dyDescent="0.3"/>
    <row r="774" ht="14.25" hidden="1" customHeight="1" x14ac:dyDescent="0.3"/>
    <row r="775" ht="14.25" hidden="1" customHeight="1" x14ac:dyDescent="0.3"/>
    <row r="776" ht="14.25" hidden="1" customHeight="1" x14ac:dyDescent="0.3"/>
    <row r="777" ht="14.25" hidden="1" customHeight="1" x14ac:dyDescent="0.3"/>
    <row r="778" ht="14.25" hidden="1" customHeight="1" x14ac:dyDescent="0.3"/>
    <row r="779" ht="14.25" hidden="1" customHeight="1" x14ac:dyDescent="0.3"/>
    <row r="780" ht="14.25" hidden="1" customHeight="1" x14ac:dyDescent="0.3"/>
    <row r="781" ht="14.25" hidden="1" customHeight="1" x14ac:dyDescent="0.3"/>
    <row r="782" ht="14.25" hidden="1" customHeight="1" x14ac:dyDescent="0.3"/>
    <row r="783" ht="14.25" hidden="1" customHeight="1" x14ac:dyDescent="0.3"/>
    <row r="784" ht="14.25" hidden="1" customHeight="1" x14ac:dyDescent="0.3"/>
    <row r="785" ht="14.25" hidden="1" customHeight="1" x14ac:dyDescent="0.3"/>
    <row r="786" ht="14.25" hidden="1" customHeight="1" x14ac:dyDescent="0.3"/>
    <row r="787" ht="14.25" hidden="1" customHeight="1" x14ac:dyDescent="0.3"/>
    <row r="788" ht="14.25" hidden="1" customHeight="1" x14ac:dyDescent="0.3"/>
    <row r="789" ht="14.25" hidden="1" customHeight="1" x14ac:dyDescent="0.3"/>
    <row r="790" ht="14.25" hidden="1" customHeight="1" x14ac:dyDescent="0.3"/>
    <row r="791" ht="14.25" hidden="1" customHeight="1" x14ac:dyDescent="0.3"/>
    <row r="792" ht="14.25" hidden="1" customHeight="1" x14ac:dyDescent="0.3"/>
    <row r="793" ht="14.25" hidden="1" customHeight="1" x14ac:dyDescent="0.3"/>
    <row r="794" ht="14.25" hidden="1" customHeight="1" x14ac:dyDescent="0.3"/>
    <row r="795" ht="14.25" hidden="1" customHeight="1" x14ac:dyDescent="0.3"/>
    <row r="796" ht="14.25" hidden="1" customHeight="1" x14ac:dyDescent="0.3"/>
    <row r="797" ht="14.25" hidden="1" customHeight="1" x14ac:dyDescent="0.3"/>
    <row r="798" ht="14.25" hidden="1" customHeight="1" x14ac:dyDescent="0.3"/>
    <row r="799" ht="14.25" hidden="1" customHeight="1" x14ac:dyDescent="0.3"/>
    <row r="800" ht="14.25" hidden="1" customHeight="1" x14ac:dyDescent="0.3"/>
    <row r="801" ht="14.25" hidden="1" customHeight="1" x14ac:dyDescent="0.3"/>
    <row r="802" ht="14.25" hidden="1" customHeight="1" x14ac:dyDescent="0.3"/>
    <row r="803" ht="14.25" hidden="1" customHeight="1" x14ac:dyDescent="0.3"/>
    <row r="804" ht="14.25" hidden="1" customHeight="1" x14ac:dyDescent="0.3"/>
    <row r="805" ht="14.25" hidden="1" customHeight="1" x14ac:dyDescent="0.3"/>
    <row r="806" ht="14.25" hidden="1" customHeight="1" x14ac:dyDescent="0.3"/>
    <row r="807" ht="14.25" hidden="1" customHeight="1" x14ac:dyDescent="0.3"/>
    <row r="808" ht="14.25" hidden="1" customHeight="1" x14ac:dyDescent="0.3"/>
    <row r="809" ht="14.25" hidden="1" customHeight="1" x14ac:dyDescent="0.3"/>
    <row r="810" ht="14.25" hidden="1" customHeight="1" x14ac:dyDescent="0.3"/>
    <row r="811" ht="14.25" hidden="1" customHeight="1" x14ac:dyDescent="0.3"/>
    <row r="812" ht="14.25" hidden="1" customHeight="1" x14ac:dyDescent="0.3"/>
    <row r="813" ht="14.25" hidden="1" customHeight="1" x14ac:dyDescent="0.3"/>
    <row r="814" ht="14.25" hidden="1" customHeight="1" x14ac:dyDescent="0.3"/>
    <row r="815" ht="14.25" hidden="1" customHeight="1" x14ac:dyDescent="0.3"/>
    <row r="816" ht="14.25" hidden="1" customHeight="1" x14ac:dyDescent="0.3"/>
    <row r="817" ht="14.25" hidden="1" customHeight="1" x14ac:dyDescent="0.3"/>
    <row r="818" ht="14.25" hidden="1" customHeight="1" x14ac:dyDescent="0.3"/>
    <row r="819" ht="14.25" hidden="1" customHeight="1" x14ac:dyDescent="0.3"/>
    <row r="820" ht="14.25" hidden="1" customHeight="1" x14ac:dyDescent="0.3"/>
    <row r="821" ht="14.25" hidden="1" customHeight="1" x14ac:dyDescent="0.3"/>
    <row r="822" ht="14.25" hidden="1" customHeight="1" x14ac:dyDescent="0.3"/>
    <row r="823" ht="14.25" hidden="1" customHeight="1" x14ac:dyDescent="0.3"/>
    <row r="824" ht="14.25" hidden="1" customHeight="1" x14ac:dyDescent="0.3"/>
    <row r="825" ht="14.25" hidden="1" customHeight="1" x14ac:dyDescent="0.3"/>
    <row r="826" ht="14.25" hidden="1" customHeight="1" x14ac:dyDescent="0.3"/>
    <row r="827" ht="14.25" hidden="1" customHeight="1" x14ac:dyDescent="0.3"/>
    <row r="828" ht="14.25" hidden="1" customHeight="1" x14ac:dyDescent="0.3"/>
    <row r="829" ht="14.25" hidden="1" customHeight="1" x14ac:dyDescent="0.3"/>
    <row r="830" ht="14.25" hidden="1" customHeight="1" x14ac:dyDescent="0.3"/>
    <row r="831" ht="14.25" hidden="1" customHeight="1" x14ac:dyDescent="0.3"/>
    <row r="832" ht="14.25" hidden="1" customHeight="1" x14ac:dyDescent="0.3"/>
    <row r="833" ht="14.25" hidden="1" customHeight="1" x14ac:dyDescent="0.3"/>
    <row r="834" ht="14.25" hidden="1" customHeight="1" x14ac:dyDescent="0.3"/>
    <row r="835" ht="14.25" hidden="1" customHeight="1" x14ac:dyDescent="0.3"/>
    <row r="836" ht="14.25" hidden="1" customHeight="1" x14ac:dyDescent="0.3"/>
    <row r="837" ht="14.25" hidden="1" customHeight="1" x14ac:dyDescent="0.3"/>
    <row r="838" ht="14.25" hidden="1" customHeight="1" x14ac:dyDescent="0.3"/>
    <row r="839" ht="14.25" hidden="1" customHeight="1" x14ac:dyDescent="0.3"/>
    <row r="840" ht="14.25" hidden="1" customHeight="1" x14ac:dyDescent="0.3"/>
    <row r="841" ht="14.25" hidden="1" customHeight="1" x14ac:dyDescent="0.3"/>
    <row r="842" ht="14.25" hidden="1" customHeight="1" x14ac:dyDescent="0.3"/>
    <row r="843" ht="14.25" hidden="1" customHeight="1" x14ac:dyDescent="0.3"/>
    <row r="844" ht="14.25" hidden="1" customHeight="1" x14ac:dyDescent="0.3"/>
    <row r="845" ht="14.25" hidden="1" customHeight="1" x14ac:dyDescent="0.3"/>
    <row r="846" ht="14.25" hidden="1" customHeight="1" x14ac:dyDescent="0.3"/>
    <row r="847" ht="14.25" hidden="1" customHeight="1" x14ac:dyDescent="0.3"/>
    <row r="848" ht="14.25" hidden="1" customHeight="1" x14ac:dyDescent="0.3"/>
    <row r="849" ht="14.25" hidden="1" customHeight="1" x14ac:dyDescent="0.3"/>
    <row r="850" ht="14.25" hidden="1" customHeight="1" x14ac:dyDescent="0.3"/>
    <row r="851" ht="14.25" hidden="1" customHeight="1" x14ac:dyDescent="0.3"/>
    <row r="852" ht="14.25" hidden="1" customHeight="1" x14ac:dyDescent="0.3"/>
    <row r="853" ht="14.25" hidden="1" customHeight="1" x14ac:dyDescent="0.3"/>
    <row r="854" ht="14.25" hidden="1" customHeight="1" x14ac:dyDescent="0.3"/>
    <row r="855" ht="14.25" hidden="1" customHeight="1" x14ac:dyDescent="0.3"/>
    <row r="856" ht="14.25" hidden="1" customHeight="1" x14ac:dyDescent="0.3"/>
    <row r="857" ht="14.25" hidden="1" customHeight="1" x14ac:dyDescent="0.3"/>
    <row r="858" ht="14.25" hidden="1" customHeight="1" x14ac:dyDescent="0.3"/>
    <row r="859" ht="14.25" hidden="1" customHeight="1" x14ac:dyDescent="0.3"/>
    <row r="860" ht="14.25" hidden="1" customHeight="1" x14ac:dyDescent="0.3"/>
    <row r="861" ht="14.25" hidden="1" customHeight="1" x14ac:dyDescent="0.3"/>
    <row r="862" ht="14.25" hidden="1" customHeight="1" x14ac:dyDescent="0.3"/>
    <row r="863" ht="14.25" hidden="1" customHeight="1" x14ac:dyDescent="0.3"/>
    <row r="864" ht="14.25" hidden="1" customHeight="1" x14ac:dyDescent="0.3"/>
    <row r="865" ht="14.25" hidden="1" customHeight="1" x14ac:dyDescent="0.3"/>
    <row r="866" ht="14.25" hidden="1" customHeight="1" x14ac:dyDescent="0.3"/>
    <row r="867" ht="14.25" hidden="1" customHeight="1" x14ac:dyDescent="0.3"/>
    <row r="868" ht="14.25" hidden="1" customHeight="1" x14ac:dyDescent="0.3"/>
    <row r="869" ht="14.25" hidden="1" customHeight="1" x14ac:dyDescent="0.3"/>
    <row r="870" ht="14.25" hidden="1" customHeight="1" x14ac:dyDescent="0.3"/>
    <row r="871" ht="14.25" hidden="1" customHeight="1" x14ac:dyDescent="0.3"/>
    <row r="872" ht="14.25" hidden="1" customHeight="1" x14ac:dyDescent="0.3"/>
    <row r="873" ht="14.25" hidden="1" customHeight="1" x14ac:dyDescent="0.3"/>
    <row r="874" ht="14.25" hidden="1" customHeight="1" x14ac:dyDescent="0.3"/>
    <row r="875" ht="14.25" hidden="1" customHeight="1" x14ac:dyDescent="0.3"/>
    <row r="876" ht="14.25" hidden="1" customHeight="1" x14ac:dyDescent="0.3"/>
    <row r="877" ht="14.25" hidden="1" customHeight="1" x14ac:dyDescent="0.3"/>
    <row r="878" ht="14.25" hidden="1" customHeight="1" x14ac:dyDescent="0.3"/>
    <row r="879" ht="14.25" hidden="1" customHeight="1" x14ac:dyDescent="0.3"/>
    <row r="880" ht="14.25" hidden="1" customHeight="1" x14ac:dyDescent="0.3"/>
    <row r="881" ht="14.25" hidden="1" customHeight="1" x14ac:dyDescent="0.3"/>
    <row r="882" ht="14.25" hidden="1" customHeight="1" x14ac:dyDescent="0.3"/>
    <row r="883" ht="14.25" hidden="1" customHeight="1" x14ac:dyDescent="0.3"/>
    <row r="884" ht="14.25" hidden="1" customHeight="1" x14ac:dyDescent="0.3"/>
    <row r="885" ht="14.25" hidden="1" customHeight="1" x14ac:dyDescent="0.3"/>
    <row r="886" ht="14.25" hidden="1" customHeight="1" x14ac:dyDescent="0.3"/>
    <row r="887" ht="14.25" hidden="1" customHeight="1" x14ac:dyDescent="0.3"/>
    <row r="888" ht="14.25" hidden="1" customHeight="1" x14ac:dyDescent="0.3"/>
    <row r="889" ht="14.25" hidden="1" customHeight="1" x14ac:dyDescent="0.3"/>
    <row r="890" ht="14.25" hidden="1" customHeight="1" x14ac:dyDescent="0.3"/>
    <row r="891" ht="14.25" hidden="1" customHeight="1" x14ac:dyDescent="0.3"/>
    <row r="892" ht="14.25" hidden="1" customHeight="1" x14ac:dyDescent="0.3"/>
    <row r="893" ht="14.25" hidden="1" customHeight="1" x14ac:dyDescent="0.3"/>
    <row r="894" ht="14.25" hidden="1" customHeight="1" x14ac:dyDescent="0.3"/>
    <row r="895" ht="14.25" hidden="1" customHeight="1" x14ac:dyDescent="0.3"/>
    <row r="896" ht="14.25" hidden="1" customHeight="1" x14ac:dyDescent="0.3"/>
    <row r="897" ht="14.25" hidden="1" customHeight="1" x14ac:dyDescent="0.3"/>
    <row r="898" ht="14.25" hidden="1" customHeight="1" x14ac:dyDescent="0.3"/>
    <row r="899" ht="14.25" hidden="1" customHeight="1" x14ac:dyDescent="0.3"/>
    <row r="900" ht="14.25" hidden="1" customHeight="1" x14ac:dyDescent="0.3"/>
    <row r="901" ht="14.25" hidden="1" customHeight="1" x14ac:dyDescent="0.3"/>
    <row r="902" ht="14.25" hidden="1" customHeight="1" x14ac:dyDescent="0.3"/>
    <row r="903" ht="14.25" hidden="1" customHeight="1" x14ac:dyDescent="0.3"/>
    <row r="904" ht="14.25" hidden="1" customHeight="1" x14ac:dyDescent="0.3"/>
    <row r="905" ht="14.25" hidden="1" customHeight="1" x14ac:dyDescent="0.3"/>
    <row r="906" ht="14.25" hidden="1" customHeight="1" x14ac:dyDescent="0.3"/>
    <row r="907" ht="14.25" hidden="1" customHeight="1" x14ac:dyDescent="0.3"/>
    <row r="908" ht="14.25" hidden="1" customHeight="1" x14ac:dyDescent="0.3"/>
    <row r="909" ht="14.25" hidden="1" customHeight="1" x14ac:dyDescent="0.3"/>
    <row r="910" ht="14.25" hidden="1" customHeight="1" x14ac:dyDescent="0.3"/>
    <row r="911" ht="14.25" hidden="1" customHeight="1" x14ac:dyDescent="0.3"/>
    <row r="912" ht="14.25" hidden="1" customHeight="1" x14ac:dyDescent="0.3"/>
    <row r="913" ht="14.25" hidden="1" customHeight="1" x14ac:dyDescent="0.3"/>
    <row r="914" ht="14.25" hidden="1" customHeight="1" x14ac:dyDescent="0.3"/>
    <row r="915" ht="14.25" hidden="1" customHeight="1" x14ac:dyDescent="0.3"/>
    <row r="916" ht="14.25" hidden="1" customHeight="1" x14ac:dyDescent="0.3"/>
    <row r="917" ht="14.25" hidden="1" customHeight="1" x14ac:dyDescent="0.3"/>
    <row r="918" ht="14.25" hidden="1" customHeight="1" x14ac:dyDescent="0.3"/>
    <row r="919" ht="14.25" hidden="1" customHeight="1" x14ac:dyDescent="0.3"/>
    <row r="920" ht="14.25" hidden="1" customHeight="1" x14ac:dyDescent="0.3"/>
    <row r="921" ht="14.25" hidden="1" customHeight="1" x14ac:dyDescent="0.3"/>
    <row r="922" ht="14.25" hidden="1" customHeight="1" x14ac:dyDescent="0.3"/>
    <row r="923" ht="14.25" hidden="1" customHeight="1" x14ac:dyDescent="0.3"/>
    <row r="924" ht="14.25" hidden="1" customHeight="1" x14ac:dyDescent="0.3"/>
    <row r="925" ht="14.25" hidden="1" customHeight="1" x14ac:dyDescent="0.3"/>
    <row r="926" ht="14.25" hidden="1" customHeight="1" x14ac:dyDescent="0.3"/>
    <row r="927" ht="14.25" hidden="1" customHeight="1" x14ac:dyDescent="0.3"/>
    <row r="928" ht="14.25" hidden="1" customHeight="1" x14ac:dyDescent="0.3"/>
    <row r="929" ht="14.25" hidden="1" customHeight="1" x14ac:dyDescent="0.3"/>
    <row r="930" ht="14.25" hidden="1" customHeight="1" x14ac:dyDescent="0.3"/>
    <row r="931" ht="14.25" hidden="1" customHeight="1" x14ac:dyDescent="0.3"/>
    <row r="932" ht="14.25" hidden="1" customHeight="1" x14ac:dyDescent="0.3"/>
    <row r="933" ht="14.25" hidden="1" customHeight="1" x14ac:dyDescent="0.3"/>
    <row r="934" ht="14.25" hidden="1" customHeight="1" x14ac:dyDescent="0.3"/>
    <row r="935" ht="14.25" hidden="1" customHeight="1" x14ac:dyDescent="0.3"/>
    <row r="936" ht="14.25" hidden="1" customHeight="1" x14ac:dyDescent="0.3"/>
    <row r="937" ht="14.25" hidden="1" customHeight="1" x14ac:dyDescent="0.3"/>
    <row r="938" ht="14.25" hidden="1" customHeight="1" x14ac:dyDescent="0.3"/>
    <row r="939" ht="14.25" hidden="1" customHeight="1" x14ac:dyDescent="0.3"/>
    <row r="940" ht="14.25" hidden="1" customHeight="1" x14ac:dyDescent="0.3"/>
    <row r="941" ht="14.25" hidden="1" customHeight="1" x14ac:dyDescent="0.3"/>
    <row r="942" ht="14.25" hidden="1" customHeight="1" x14ac:dyDescent="0.3"/>
    <row r="943" ht="14.25" hidden="1" customHeight="1" x14ac:dyDescent="0.3"/>
    <row r="944" ht="14.25" hidden="1" customHeight="1" x14ac:dyDescent="0.3"/>
    <row r="945" ht="14.25" hidden="1" customHeight="1" x14ac:dyDescent="0.3"/>
    <row r="946" ht="14.25" hidden="1" customHeight="1" x14ac:dyDescent="0.3"/>
    <row r="947" ht="14.25" hidden="1" customHeight="1" x14ac:dyDescent="0.3"/>
    <row r="948" ht="14.25" hidden="1" customHeight="1" x14ac:dyDescent="0.3"/>
    <row r="949" ht="14.25" hidden="1" customHeight="1" x14ac:dyDescent="0.3"/>
    <row r="950" ht="14.25" hidden="1" customHeight="1" x14ac:dyDescent="0.3"/>
    <row r="951" ht="14.25" hidden="1" customHeight="1" x14ac:dyDescent="0.3"/>
    <row r="952" ht="14.25" hidden="1" customHeight="1" x14ac:dyDescent="0.3"/>
    <row r="953" ht="14.25" hidden="1" customHeight="1" x14ac:dyDescent="0.3"/>
    <row r="954" ht="14.25" hidden="1" customHeight="1" x14ac:dyDescent="0.3"/>
    <row r="955" ht="14.25" hidden="1" customHeight="1" x14ac:dyDescent="0.3"/>
    <row r="956" ht="14.25" hidden="1" customHeight="1" x14ac:dyDescent="0.3"/>
    <row r="957" ht="14.25" hidden="1" customHeight="1" x14ac:dyDescent="0.3"/>
    <row r="958" ht="14.25" hidden="1" customHeight="1" x14ac:dyDescent="0.3"/>
    <row r="959" ht="14.25" hidden="1" customHeight="1" x14ac:dyDescent="0.3"/>
    <row r="960" ht="14.25" hidden="1" customHeight="1" x14ac:dyDescent="0.3"/>
    <row r="961" ht="14.25" hidden="1" customHeight="1" x14ac:dyDescent="0.3"/>
    <row r="962" ht="14.25" hidden="1" customHeight="1" x14ac:dyDescent="0.3"/>
    <row r="963" ht="14.25" hidden="1" customHeight="1" x14ac:dyDescent="0.3"/>
    <row r="964" ht="14.25" hidden="1" customHeight="1" x14ac:dyDescent="0.3"/>
    <row r="965" ht="14.25" hidden="1" customHeight="1" x14ac:dyDescent="0.3"/>
    <row r="966" ht="14.25" hidden="1" customHeight="1" x14ac:dyDescent="0.3"/>
    <row r="967" ht="14.25" hidden="1" customHeight="1" x14ac:dyDescent="0.3"/>
    <row r="968" ht="14.25" hidden="1" customHeight="1" x14ac:dyDescent="0.3"/>
    <row r="969" ht="14.25" hidden="1" customHeight="1" x14ac:dyDescent="0.3"/>
    <row r="970" ht="14.25" hidden="1" customHeight="1" x14ac:dyDescent="0.3"/>
    <row r="971" ht="14.25" hidden="1" customHeight="1" x14ac:dyDescent="0.3"/>
    <row r="972" ht="14.25" hidden="1" customHeight="1" x14ac:dyDescent="0.3"/>
    <row r="973" ht="14.25" hidden="1" customHeight="1" x14ac:dyDescent="0.3"/>
    <row r="974" ht="14.25" hidden="1" customHeight="1" x14ac:dyDescent="0.3"/>
    <row r="975" ht="14.25" hidden="1" customHeight="1" x14ac:dyDescent="0.3"/>
    <row r="976" ht="14.25" hidden="1" customHeight="1" x14ac:dyDescent="0.3"/>
    <row r="977" ht="14.25" hidden="1" customHeight="1" x14ac:dyDescent="0.3"/>
    <row r="978" ht="14.25" hidden="1" customHeight="1" x14ac:dyDescent="0.3"/>
    <row r="979" ht="14.25" hidden="1" customHeight="1" x14ac:dyDescent="0.3"/>
    <row r="980" ht="14.25" hidden="1" customHeight="1" x14ac:dyDescent="0.3"/>
    <row r="981" ht="14.25" hidden="1" customHeight="1" x14ac:dyDescent="0.3"/>
    <row r="982" ht="14.25" hidden="1" customHeight="1" x14ac:dyDescent="0.3"/>
    <row r="983" ht="14.25" hidden="1" customHeight="1" x14ac:dyDescent="0.3"/>
    <row r="984" ht="14.25" hidden="1" customHeight="1" x14ac:dyDescent="0.3"/>
    <row r="985" ht="14.25" hidden="1" customHeight="1" x14ac:dyDescent="0.3"/>
    <row r="986" ht="14.25" hidden="1" customHeight="1" x14ac:dyDescent="0.3"/>
    <row r="987" ht="14.25" hidden="1" customHeight="1" x14ac:dyDescent="0.3"/>
    <row r="988" ht="14.25" hidden="1" customHeight="1" x14ac:dyDescent="0.3"/>
    <row r="989" ht="14.25" hidden="1" customHeight="1" x14ac:dyDescent="0.3"/>
    <row r="990" ht="14.25" hidden="1" customHeight="1" x14ac:dyDescent="0.3"/>
    <row r="991" ht="14.25" hidden="1" customHeight="1" x14ac:dyDescent="0.3"/>
    <row r="992" ht="14.25" hidden="1" customHeight="1" x14ac:dyDescent="0.3"/>
    <row r="993" ht="14.25" hidden="1" customHeight="1" x14ac:dyDescent="0.3"/>
    <row r="994" ht="14.25" hidden="1" customHeight="1" x14ac:dyDescent="0.3"/>
    <row r="995" ht="14.25" hidden="1" customHeight="1" x14ac:dyDescent="0.3"/>
    <row r="996" ht="14.25" hidden="1" customHeight="1" x14ac:dyDescent="0.3"/>
    <row r="997" ht="14.25" hidden="1" customHeight="1" x14ac:dyDescent="0.3"/>
    <row r="998" ht="14.25" hidden="1" customHeight="1" x14ac:dyDescent="0.3"/>
    <row r="999" ht="14.25" hidden="1" customHeight="1" x14ac:dyDescent="0.3"/>
    <row r="1000" ht="14.25" hidden="1" customHeight="1" x14ac:dyDescent="0.3"/>
    <row r="1001" ht="14.25" hidden="1" customHeight="1" x14ac:dyDescent="0.3"/>
    <row r="1002" ht="14.25" hidden="1" customHeight="1" x14ac:dyDescent="0.3"/>
    <row r="1003" ht="14.25" hidden="1" customHeight="1" x14ac:dyDescent="0.3"/>
    <row r="1004" ht="14.25" hidden="1" customHeight="1" x14ac:dyDescent="0.3"/>
    <row r="1005" ht="14.25" hidden="1" customHeight="1" x14ac:dyDescent="0.3"/>
    <row r="1006" ht="14.25" hidden="1" customHeight="1" x14ac:dyDescent="0.3"/>
    <row r="1007" ht="14.25" hidden="1" customHeight="1" x14ac:dyDescent="0.3"/>
    <row r="1008" ht="14.25" hidden="1" customHeight="1" x14ac:dyDescent="0.3"/>
    <row r="1009" ht="14.25" hidden="1" customHeight="1" x14ac:dyDescent="0.3"/>
    <row r="1010" ht="14.25" hidden="1" customHeight="1" x14ac:dyDescent="0.3"/>
    <row r="1011" ht="14.25" hidden="1" customHeight="1" x14ac:dyDescent="0.3"/>
  </sheetData>
  <sheetProtection algorithmName="SHA-512" hashValue="1KhHqNO+fccadCYwZnfoYclqZ4mOy1zJuVodMHTLbLIYAFpSuPlsq65hdg6ZCD5YA2skjw0u9xd2TpPEswX59g==" saltValue="QX/oyHRya575zTv22EdjqQ==" spinCount="100000" sheet="1" objects="1" scenarios="1"/>
  <mergeCells count="9">
    <mergeCell ref="C2:M2"/>
    <mergeCell ref="C3:M4"/>
    <mergeCell ref="C5:M5"/>
    <mergeCell ref="C6:M6"/>
    <mergeCell ref="C11:M11"/>
    <mergeCell ref="C7:M7"/>
    <mergeCell ref="C9:M9"/>
    <mergeCell ref="C8:M8"/>
    <mergeCell ref="C10:M10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showGridLines="0" workbookViewId="0"/>
  </sheetViews>
  <sheetFormatPr defaultColWidth="0" defaultRowHeight="15" customHeight="1" zeroHeight="1" x14ac:dyDescent="0.3"/>
  <cols>
    <col min="1" max="2" width="5.5" customWidth="1"/>
    <col min="3" max="3" width="26.83203125" customWidth="1"/>
    <col min="4" max="7" width="5.5" customWidth="1"/>
    <col min="8" max="8" width="10.58203125" customWidth="1"/>
    <col min="9" max="9" width="11.08203125" customWidth="1"/>
    <col min="10" max="12" width="10.08203125" customWidth="1"/>
    <col min="13" max="13" width="11.08203125" customWidth="1"/>
    <col min="14" max="14" width="5.5" customWidth="1"/>
    <col min="15" max="15" width="6.08203125" style="29" customWidth="1"/>
    <col min="16" max="16" width="6.08203125" hidden="1" customWidth="1"/>
    <col min="17" max="25" width="6" hidden="1" customWidth="1"/>
    <col min="26" max="26" width="9.08203125" hidden="1" customWidth="1"/>
    <col min="27" max="27" width="8.58203125" hidden="1" customWidth="1"/>
    <col min="28" max="29" width="7.58203125" hidden="1" customWidth="1"/>
    <col min="30" max="16384" width="12.58203125" hidden="1"/>
  </cols>
  <sheetData>
    <row r="1" spans="1:29" ht="14.2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40"/>
      <c r="O1" s="41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6" x14ac:dyDescent="0.35">
      <c r="A2" s="12"/>
      <c r="B2" s="15"/>
      <c r="C2" s="184" t="s">
        <v>54</v>
      </c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42"/>
      <c r="O2" s="41"/>
      <c r="P2" s="13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10.5" customHeight="1" thickBot="1" x14ac:dyDescent="0.4">
      <c r="A3" s="12"/>
      <c r="B3" s="16"/>
      <c r="C3" s="201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43"/>
      <c r="O3" s="2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4.25" customHeight="1" thickTop="1" x14ac:dyDescent="0.35">
      <c r="A4" s="12"/>
      <c r="B4" s="16"/>
      <c r="C4" s="145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43"/>
      <c r="O4" s="27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4.25" customHeight="1" x14ac:dyDescent="0.3">
      <c r="A5" s="30"/>
      <c r="B5" s="31"/>
      <c r="C5" s="187" t="s">
        <v>55</v>
      </c>
      <c r="D5" s="188"/>
      <c r="E5" s="188"/>
      <c r="F5" s="188"/>
      <c r="G5" s="188"/>
      <c r="H5" s="188"/>
      <c r="I5" s="188"/>
      <c r="J5" s="188"/>
      <c r="K5" s="188"/>
      <c r="L5" s="188"/>
      <c r="M5" s="189"/>
      <c r="N5" s="44"/>
      <c r="O5" s="45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14.25" customHeight="1" x14ac:dyDescent="0.3">
      <c r="A6" s="12"/>
      <c r="B6" s="33"/>
      <c r="C6" s="190"/>
      <c r="D6" s="191"/>
      <c r="E6" s="191"/>
      <c r="F6" s="191"/>
      <c r="G6" s="191"/>
      <c r="H6" s="191"/>
      <c r="I6" s="191"/>
      <c r="J6" s="191"/>
      <c r="K6" s="191"/>
      <c r="L6" s="191"/>
      <c r="M6" s="192"/>
      <c r="N6" s="44"/>
      <c r="O6" s="45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14.25" customHeight="1" x14ac:dyDescent="0.35">
      <c r="A7" s="12"/>
      <c r="B7" s="16"/>
      <c r="C7" s="193"/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43"/>
      <c r="O7" s="2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4.25" customHeight="1" x14ac:dyDescent="0.35">
      <c r="A8" s="12"/>
      <c r="B8" s="16"/>
      <c r="C8" s="194" t="s">
        <v>29</v>
      </c>
      <c r="D8" s="111"/>
      <c r="E8" s="111"/>
      <c r="F8" s="111"/>
      <c r="G8" s="111"/>
      <c r="H8" s="111"/>
      <c r="I8" s="111"/>
      <c r="J8" s="111"/>
      <c r="K8" s="111"/>
      <c r="L8" s="111"/>
      <c r="M8" s="195"/>
      <c r="N8" s="43"/>
      <c r="O8" s="2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4.25" customHeight="1" x14ac:dyDescent="0.35">
      <c r="A9" s="12"/>
      <c r="B9" s="16"/>
      <c r="C9" s="46"/>
      <c r="D9" s="126"/>
      <c r="E9" s="105"/>
      <c r="F9" s="196"/>
      <c r="G9" s="105"/>
      <c r="H9" s="21"/>
      <c r="I9" s="21"/>
      <c r="J9" s="21"/>
      <c r="K9" s="21"/>
      <c r="L9" s="14"/>
      <c r="M9" s="20"/>
      <c r="N9" s="43"/>
      <c r="O9" s="2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24.75" customHeight="1" x14ac:dyDescent="0.35">
      <c r="A10" s="12"/>
      <c r="B10" s="16"/>
      <c r="C10" s="197" t="s">
        <v>30</v>
      </c>
      <c r="D10" s="114"/>
      <c r="E10" s="115">
        <f>Calculation!I9</f>
        <v>619</v>
      </c>
      <c r="F10" s="114"/>
      <c r="G10" s="14"/>
      <c r="H10" s="203" t="s">
        <v>62</v>
      </c>
      <c r="I10" s="105"/>
      <c r="J10" s="105"/>
      <c r="K10" s="105"/>
      <c r="L10" s="105"/>
      <c r="M10" s="20"/>
      <c r="N10" s="43"/>
      <c r="O10" s="2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3.25" customHeight="1" x14ac:dyDescent="0.35">
      <c r="A11" s="12"/>
      <c r="B11" s="16"/>
      <c r="C11" s="198" t="s">
        <v>31</v>
      </c>
      <c r="D11" s="114"/>
      <c r="E11" s="115">
        <f>Calculation!L23</f>
        <v>100</v>
      </c>
      <c r="F11" s="114"/>
      <c r="G11" s="14"/>
      <c r="H11" s="105"/>
      <c r="I11" s="105"/>
      <c r="J11" s="105"/>
      <c r="K11" s="105"/>
      <c r="L11" s="105"/>
      <c r="M11" s="20"/>
      <c r="N11" s="43"/>
      <c r="O11" s="2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0.25" customHeight="1" thickBot="1" x14ac:dyDescent="0.4">
      <c r="A12" s="12"/>
      <c r="B12" s="16"/>
      <c r="C12" s="22"/>
      <c r="D12" s="14"/>
      <c r="E12" s="14"/>
      <c r="F12" s="14"/>
      <c r="G12" s="14"/>
      <c r="H12" s="14"/>
      <c r="I12" s="14"/>
      <c r="J12" s="14"/>
      <c r="K12" s="14"/>
      <c r="L12" s="14"/>
      <c r="M12" s="20"/>
      <c r="N12" s="43"/>
      <c r="O12" s="2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39" customHeight="1" thickTop="1" thickBot="1" x14ac:dyDescent="0.6">
      <c r="A13" s="12"/>
      <c r="B13" s="16"/>
      <c r="C13" s="22"/>
      <c r="D13" s="199" t="s">
        <v>56</v>
      </c>
      <c r="E13" s="200"/>
      <c r="F13" s="200"/>
      <c r="G13" s="200"/>
      <c r="H13" s="181"/>
      <c r="I13" s="180">
        <f>E10-E11</f>
        <v>519</v>
      </c>
      <c r="J13" s="181"/>
      <c r="K13" s="35"/>
      <c r="L13" s="14"/>
      <c r="M13" s="20"/>
      <c r="N13" s="43"/>
      <c r="O13" s="2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4.25" customHeight="1" thickTop="1" thickBot="1" x14ac:dyDescent="0.4">
      <c r="A14" s="12"/>
      <c r="B14" s="16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37"/>
      <c r="N14" s="43"/>
      <c r="O14" s="2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21.75" customHeight="1" x14ac:dyDescent="0.35">
      <c r="A15" s="12"/>
      <c r="B15" s="2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8"/>
      <c r="O15" s="2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28" customFormat="1" ht="39" customHeight="1" x14ac:dyDescent="0.3">
      <c r="I16" s="182" t="s">
        <v>63</v>
      </c>
      <c r="J16" s="183"/>
      <c r="K16" s="183"/>
      <c r="L16" s="183"/>
      <c r="M16" s="183"/>
      <c r="N16" s="183"/>
      <c r="O16" s="49"/>
    </row>
    <row r="21" ht="15.75" hidden="1" customHeight="1" x14ac:dyDescent="0.3"/>
    <row r="22" ht="15.75" hidden="1" customHeight="1" x14ac:dyDescent="0.3"/>
    <row r="23" ht="15.75" hidden="1" customHeight="1" x14ac:dyDescent="0.3"/>
    <row r="24" ht="15.75" hidden="1" customHeight="1" x14ac:dyDescent="0.3"/>
    <row r="25" ht="15.75" hidden="1" customHeight="1" x14ac:dyDescent="0.3"/>
    <row r="26" ht="15.75" hidden="1" customHeight="1" x14ac:dyDescent="0.3"/>
    <row r="27" ht="15.75" hidden="1" customHeight="1" x14ac:dyDescent="0.3"/>
    <row r="28" ht="15.75" hidden="1" customHeight="1" x14ac:dyDescent="0.3"/>
    <row r="29" ht="15.75" hidden="1" customHeight="1" x14ac:dyDescent="0.3"/>
    <row r="30" ht="15.75" hidden="1" customHeight="1" x14ac:dyDescent="0.3"/>
    <row r="31" ht="15.75" hidden="1" customHeight="1" x14ac:dyDescent="0.3"/>
    <row r="32" ht="15.75" hidden="1" customHeight="1" x14ac:dyDescent="0.3"/>
    <row r="33" ht="15.75" hidden="1" customHeight="1" x14ac:dyDescent="0.3"/>
    <row r="34" ht="15.75" hidden="1" customHeight="1" x14ac:dyDescent="0.3"/>
    <row r="35" ht="15.75" hidden="1" customHeight="1" x14ac:dyDescent="0.3"/>
    <row r="36" ht="15.75" hidden="1" customHeight="1" x14ac:dyDescent="0.3"/>
    <row r="37" ht="15.75" hidden="1" customHeight="1" x14ac:dyDescent="0.3"/>
    <row r="38" ht="15.75" hidden="1" customHeight="1" x14ac:dyDescent="0.3"/>
    <row r="39" ht="15.75" hidden="1" customHeight="1" x14ac:dyDescent="0.3"/>
    <row r="40" ht="15.75" hidden="1" customHeight="1" x14ac:dyDescent="0.3"/>
    <row r="41" ht="15.75" hidden="1" customHeight="1" x14ac:dyDescent="0.3"/>
    <row r="42" ht="15.75" hidden="1" customHeight="1" x14ac:dyDescent="0.3"/>
    <row r="43" ht="15.75" hidden="1" customHeight="1" x14ac:dyDescent="0.3"/>
    <row r="44" ht="15.75" hidden="1" customHeight="1" x14ac:dyDescent="0.3"/>
    <row r="45" ht="15.75" hidden="1" customHeight="1" x14ac:dyDescent="0.3"/>
    <row r="46" ht="15.75" hidden="1" customHeight="1" x14ac:dyDescent="0.3"/>
    <row r="47" ht="15.75" hidden="1" customHeight="1" x14ac:dyDescent="0.3"/>
    <row r="48" ht="15.75" hidden="1" customHeight="1" x14ac:dyDescent="0.3"/>
    <row r="49" ht="15.75" hidden="1" customHeight="1" x14ac:dyDescent="0.3"/>
    <row r="50" ht="15.75" hidden="1" customHeight="1" x14ac:dyDescent="0.3"/>
    <row r="51" ht="15.75" hidden="1" customHeight="1" x14ac:dyDescent="0.3"/>
    <row r="52" ht="15.75" hidden="1" customHeight="1" x14ac:dyDescent="0.3"/>
    <row r="53" ht="15.75" hidden="1" customHeight="1" x14ac:dyDescent="0.3"/>
    <row r="54" ht="15.75" hidden="1" customHeight="1" x14ac:dyDescent="0.3"/>
    <row r="55" ht="15.75" hidden="1" customHeight="1" x14ac:dyDescent="0.3"/>
    <row r="56" ht="15.75" hidden="1" customHeight="1" x14ac:dyDescent="0.3"/>
    <row r="57" ht="15.75" hidden="1" customHeight="1" x14ac:dyDescent="0.3"/>
    <row r="58" ht="15.75" hidden="1" customHeight="1" x14ac:dyDescent="0.3"/>
    <row r="59" ht="15.75" hidden="1" customHeight="1" x14ac:dyDescent="0.3"/>
    <row r="60" ht="15.75" hidden="1" customHeight="1" x14ac:dyDescent="0.3"/>
    <row r="61" ht="15.75" hidden="1" customHeight="1" x14ac:dyDescent="0.3"/>
    <row r="62" ht="15.75" hidden="1" customHeight="1" x14ac:dyDescent="0.3"/>
    <row r="63" ht="15.75" hidden="1" customHeight="1" x14ac:dyDescent="0.3"/>
    <row r="64" ht="15.75" hidden="1" customHeight="1" x14ac:dyDescent="0.3"/>
    <row r="65" ht="15.75" hidden="1" customHeight="1" x14ac:dyDescent="0.3"/>
    <row r="66" ht="15.75" hidden="1" customHeight="1" x14ac:dyDescent="0.3"/>
    <row r="67" ht="15.75" hidden="1" customHeight="1" x14ac:dyDescent="0.3"/>
    <row r="68" ht="15.75" hidden="1" customHeight="1" x14ac:dyDescent="0.3"/>
    <row r="69" ht="15.75" hidden="1" customHeight="1" x14ac:dyDescent="0.3"/>
    <row r="70" ht="15.75" hidden="1" customHeight="1" x14ac:dyDescent="0.3"/>
    <row r="71" ht="15.75" hidden="1" customHeight="1" x14ac:dyDescent="0.3"/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  <row r="101" ht="15.75" hidden="1" customHeight="1" x14ac:dyDescent="0.3"/>
    <row r="102" ht="15.75" hidden="1" customHeight="1" x14ac:dyDescent="0.3"/>
    <row r="103" ht="15.75" hidden="1" customHeight="1" x14ac:dyDescent="0.3"/>
    <row r="104" ht="15.75" hidden="1" customHeight="1" x14ac:dyDescent="0.3"/>
    <row r="105" ht="15.75" hidden="1" customHeight="1" x14ac:dyDescent="0.3"/>
    <row r="106" ht="15.75" hidden="1" customHeight="1" x14ac:dyDescent="0.3"/>
    <row r="107" ht="15.75" hidden="1" customHeight="1" x14ac:dyDescent="0.3"/>
    <row r="108" ht="15.75" hidden="1" customHeight="1" x14ac:dyDescent="0.3"/>
    <row r="109" ht="15.75" hidden="1" customHeight="1" x14ac:dyDescent="0.3"/>
    <row r="110" ht="15.75" hidden="1" customHeight="1" x14ac:dyDescent="0.3"/>
    <row r="111" ht="15.75" hidden="1" customHeight="1" x14ac:dyDescent="0.3"/>
    <row r="112" ht="15.75" hidden="1" customHeight="1" x14ac:dyDescent="0.3"/>
    <row r="113" ht="15.75" hidden="1" customHeight="1" x14ac:dyDescent="0.3"/>
    <row r="114" ht="15.75" hidden="1" customHeight="1" x14ac:dyDescent="0.3"/>
    <row r="115" ht="15.75" hidden="1" customHeight="1" x14ac:dyDescent="0.3"/>
    <row r="116" ht="15.75" hidden="1" customHeight="1" x14ac:dyDescent="0.3"/>
    <row r="117" ht="15.75" hidden="1" customHeight="1" x14ac:dyDescent="0.3"/>
    <row r="118" ht="15.75" hidden="1" customHeight="1" x14ac:dyDescent="0.3"/>
    <row r="119" ht="15.75" hidden="1" customHeight="1" x14ac:dyDescent="0.3"/>
    <row r="120" ht="15.75" hidden="1" customHeight="1" x14ac:dyDescent="0.3"/>
    <row r="121" ht="15.75" hidden="1" customHeight="1" x14ac:dyDescent="0.3"/>
    <row r="122" ht="15.75" hidden="1" customHeight="1" x14ac:dyDescent="0.3"/>
    <row r="123" ht="15.75" hidden="1" customHeight="1" x14ac:dyDescent="0.3"/>
    <row r="124" ht="15.75" hidden="1" customHeight="1" x14ac:dyDescent="0.3"/>
    <row r="125" ht="15.75" hidden="1" customHeight="1" x14ac:dyDescent="0.3"/>
    <row r="126" ht="15.75" hidden="1" customHeight="1" x14ac:dyDescent="0.3"/>
    <row r="127" ht="15.75" hidden="1" customHeight="1" x14ac:dyDescent="0.3"/>
    <row r="128" ht="15.75" hidden="1" customHeight="1" x14ac:dyDescent="0.3"/>
    <row r="129" ht="15.75" hidden="1" customHeight="1" x14ac:dyDescent="0.3"/>
    <row r="130" ht="15.75" hidden="1" customHeight="1" x14ac:dyDescent="0.3"/>
    <row r="131" ht="15.75" hidden="1" customHeight="1" x14ac:dyDescent="0.3"/>
    <row r="132" ht="15.75" hidden="1" customHeight="1" x14ac:dyDescent="0.3"/>
    <row r="133" ht="15.75" hidden="1" customHeight="1" x14ac:dyDescent="0.3"/>
    <row r="134" ht="15.75" hidden="1" customHeight="1" x14ac:dyDescent="0.3"/>
    <row r="135" ht="15.75" hidden="1" customHeight="1" x14ac:dyDescent="0.3"/>
    <row r="136" ht="15.75" hidden="1" customHeight="1" x14ac:dyDescent="0.3"/>
    <row r="137" ht="15.75" hidden="1" customHeight="1" x14ac:dyDescent="0.3"/>
    <row r="138" ht="15.75" hidden="1" customHeight="1" x14ac:dyDescent="0.3"/>
    <row r="139" ht="15.75" hidden="1" customHeight="1" x14ac:dyDescent="0.3"/>
    <row r="140" ht="15.75" hidden="1" customHeight="1" x14ac:dyDescent="0.3"/>
    <row r="141" ht="15.75" hidden="1" customHeight="1" x14ac:dyDescent="0.3"/>
    <row r="142" ht="15.75" hidden="1" customHeight="1" x14ac:dyDescent="0.3"/>
    <row r="143" ht="15.75" hidden="1" customHeight="1" x14ac:dyDescent="0.3"/>
    <row r="144" ht="15.75" hidden="1" customHeight="1" x14ac:dyDescent="0.3"/>
    <row r="145" ht="15.75" hidden="1" customHeight="1" x14ac:dyDescent="0.3"/>
    <row r="146" ht="15.75" hidden="1" customHeight="1" x14ac:dyDescent="0.3"/>
    <row r="147" ht="15.75" hidden="1" customHeight="1" x14ac:dyDescent="0.3"/>
    <row r="148" ht="15.75" hidden="1" customHeight="1" x14ac:dyDescent="0.3"/>
    <row r="149" ht="15.75" hidden="1" customHeight="1" x14ac:dyDescent="0.3"/>
    <row r="150" ht="15.75" hidden="1" customHeight="1" x14ac:dyDescent="0.3"/>
    <row r="151" ht="15.75" hidden="1" customHeight="1" x14ac:dyDescent="0.3"/>
    <row r="152" ht="15.75" hidden="1" customHeight="1" x14ac:dyDescent="0.3"/>
    <row r="153" ht="15.75" hidden="1" customHeight="1" x14ac:dyDescent="0.3"/>
    <row r="154" ht="15.75" hidden="1" customHeight="1" x14ac:dyDescent="0.3"/>
    <row r="155" ht="15.75" hidden="1" customHeight="1" x14ac:dyDescent="0.3"/>
    <row r="156" ht="15.75" hidden="1" customHeight="1" x14ac:dyDescent="0.3"/>
    <row r="157" ht="15.75" hidden="1" customHeight="1" x14ac:dyDescent="0.3"/>
    <row r="158" ht="15.75" hidden="1" customHeight="1" x14ac:dyDescent="0.3"/>
    <row r="159" ht="15.75" hidden="1" customHeight="1" x14ac:dyDescent="0.3"/>
    <row r="160" ht="15.75" hidden="1" customHeight="1" x14ac:dyDescent="0.3"/>
    <row r="161" ht="15.75" hidden="1" customHeight="1" x14ac:dyDescent="0.3"/>
    <row r="162" ht="15.75" hidden="1" customHeight="1" x14ac:dyDescent="0.3"/>
    <row r="163" ht="15.75" hidden="1" customHeight="1" x14ac:dyDescent="0.3"/>
    <row r="164" ht="15.75" hidden="1" customHeight="1" x14ac:dyDescent="0.3"/>
    <row r="165" ht="15.75" hidden="1" customHeight="1" x14ac:dyDescent="0.3"/>
    <row r="166" ht="15.75" hidden="1" customHeight="1" x14ac:dyDescent="0.3"/>
    <row r="167" ht="15.75" hidden="1" customHeight="1" x14ac:dyDescent="0.3"/>
    <row r="168" ht="15.75" hidden="1" customHeight="1" x14ac:dyDescent="0.3"/>
    <row r="169" ht="15.75" hidden="1" customHeight="1" x14ac:dyDescent="0.3"/>
    <row r="170" ht="15.75" hidden="1" customHeight="1" x14ac:dyDescent="0.3"/>
    <row r="171" ht="15.75" hidden="1" customHeight="1" x14ac:dyDescent="0.3"/>
    <row r="172" ht="15.75" hidden="1" customHeight="1" x14ac:dyDescent="0.3"/>
    <row r="173" ht="15.75" hidden="1" customHeight="1" x14ac:dyDescent="0.3"/>
    <row r="174" ht="15.75" hidden="1" customHeight="1" x14ac:dyDescent="0.3"/>
    <row r="175" ht="15.75" hidden="1" customHeight="1" x14ac:dyDescent="0.3"/>
    <row r="176" ht="15.75" hidden="1" customHeight="1" x14ac:dyDescent="0.3"/>
    <row r="177" ht="15.75" hidden="1" customHeight="1" x14ac:dyDescent="0.3"/>
    <row r="178" ht="15.75" hidden="1" customHeight="1" x14ac:dyDescent="0.3"/>
    <row r="179" ht="15.75" hidden="1" customHeight="1" x14ac:dyDescent="0.3"/>
    <row r="180" ht="15.75" hidden="1" customHeight="1" x14ac:dyDescent="0.3"/>
    <row r="181" ht="15.75" hidden="1" customHeight="1" x14ac:dyDescent="0.3"/>
    <row r="182" ht="15.75" hidden="1" customHeight="1" x14ac:dyDescent="0.3"/>
    <row r="183" ht="15.75" hidden="1" customHeight="1" x14ac:dyDescent="0.3"/>
    <row r="184" ht="15.75" hidden="1" customHeight="1" x14ac:dyDescent="0.3"/>
    <row r="185" ht="15.75" hidden="1" customHeight="1" x14ac:dyDescent="0.3"/>
    <row r="186" ht="15.75" hidden="1" customHeight="1" x14ac:dyDescent="0.3"/>
    <row r="187" ht="15.75" hidden="1" customHeight="1" x14ac:dyDescent="0.3"/>
    <row r="188" ht="15.75" hidden="1" customHeight="1" x14ac:dyDescent="0.3"/>
    <row r="189" ht="15.75" hidden="1" customHeight="1" x14ac:dyDescent="0.3"/>
    <row r="190" ht="15.75" hidden="1" customHeight="1" x14ac:dyDescent="0.3"/>
    <row r="191" ht="15.75" hidden="1" customHeight="1" x14ac:dyDescent="0.3"/>
    <row r="192" ht="15.75" hidden="1" customHeight="1" x14ac:dyDescent="0.3"/>
    <row r="193" ht="15.75" hidden="1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04" ht="15.75" hidden="1" customHeight="1" x14ac:dyDescent="0.3"/>
    <row r="205" ht="15.75" hidden="1" customHeight="1" x14ac:dyDescent="0.3"/>
    <row r="206" ht="15.75" hidden="1" customHeight="1" x14ac:dyDescent="0.3"/>
    <row r="207" ht="15.75" hidden="1" customHeight="1" x14ac:dyDescent="0.3"/>
    <row r="208" ht="15.75" hidden="1" customHeight="1" x14ac:dyDescent="0.3"/>
    <row r="209" ht="15.75" hidden="1" customHeight="1" x14ac:dyDescent="0.3"/>
    <row r="210" ht="15.75" hidden="1" customHeight="1" x14ac:dyDescent="0.3"/>
    <row r="211" ht="15.75" hidden="1" customHeight="1" x14ac:dyDescent="0.3"/>
    <row r="212" ht="15.75" hidden="1" customHeight="1" x14ac:dyDescent="0.3"/>
    <row r="213" ht="15.75" hidden="1" customHeight="1" x14ac:dyDescent="0.3"/>
    <row r="214" ht="15.75" hidden="1" customHeight="1" x14ac:dyDescent="0.3"/>
    <row r="215" ht="15.75" hidden="1" customHeight="1" x14ac:dyDescent="0.3"/>
    <row r="216" ht="15.75" hidden="1" customHeight="1" x14ac:dyDescent="0.3"/>
    <row r="217" ht="15.75" hidden="1" customHeight="1" x14ac:dyDescent="0.3"/>
    <row r="218" ht="15.75" hidden="1" customHeight="1" x14ac:dyDescent="0.3"/>
    <row r="219" ht="15.75" hidden="1" customHeight="1" x14ac:dyDescent="0.3"/>
    <row r="220" ht="15.75" hidden="1" customHeight="1" x14ac:dyDescent="0.3"/>
    <row r="221" ht="15.75" hidden="1" customHeight="1" x14ac:dyDescent="0.3"/>
    <row r="222" ht="15.75" hidden="1" customHeight="1" x14ac:dyDescent="0.3"/>
    <row r="223" ht="15.75" hidden="1" customHeight="1" x14ac:dyDescent="0.3"/>
    <row r="224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  <row r="240" ht="15.75" hidden="1" customHeight="1" x14ac:dyDescent="0.3"/>
    <row r="241" ht="15.75" hidden="1" customHeight="1" x14ac:dyDescent="0.3"/>
    <row r="242" ht="15.75" hidden="1" customHeight="1" x14ac:dyDescent="0.3"/>
    <row r="243" ht="15.75" hidden="1" customHeight="1" x14ac:dyDescent="0.3"/>
    <row r="244" ht="15.75" hidden="1" customHeight="1" x14ac:dyDescent="0.3"/>
    <row r="245" ht="15.75" hidden="1" customHeight="1" x14ac:dyDescent="0.3"/>
    <row r="246" ht="15.75" hidden="1" customHeight="1" x14ac:dyDescent="0.3"/>
    <row r="247" ht="15.75" hidden="1" customHeight="1" x14ac:dyDescent="0.3"/>
    <row r="248" ht="15.75" hidden="1" customHeight="1" x14ac:dyDescent="0.3"/>
    <row r="249" ht="15.75" hidden="1" customHeight="1" x14ac:dyDescent="0.3"/>
    <row r="250" ht="15.75" hidden="1" customHeight="1" x14ac:dyDescent="0.3"/>
    <row r="251" ht="15.75" hidden="1" customHeight="1" x14ac:dyDescent="0.3"/>
    <row r="252" ht="15.75" hidden="1" customHeight="1" x14ac:dyDescent="0.3"/>
    <row r="253" ht="15.75" hidden="1" customHeight="1" x14ac:dyDescent="0.3"/>
    <row r="254" ht="15.75" hidden="1" customHeight="1" x14ac:dyDescent="0.3"/>
    <row r="255" ht="15.75" hidden="1" customHeight="1" x14ac:dyDescent="0.3"/>
    <row r="256" ht="15.75" hidden="1" customHeight="1" x14ac:dyDescent="0.3"/>
    <row r="257" ht="15.75" hidden="1" customHeight="1" x14ac:dyDescent="0.3"/>
    <row r="258" ht="15.75" hidden="1" customHeight="1" x14ac:dyDescent="0.3"/>
    <row r="259" ht="15.75" hidden="1" customHeight="1" x14ac:dyDescent="0.3"/>
    <row r="260" ht="15.75" hidden="1" customHeight="1" x14ac:dyDescent="0.3"/>
    <row r="261" ht="15.75" hidden="1" customHeight="1" x14ac:dyDescent="0.3"/>
    <row r="262" ht="15.75" hidden="1" customHeight="1" x14ac:dyDescent="0.3"/>
    <row r="263" ht="15.75" hidden="1" customHeight="1" x14ac:dyDescent="0.3"/>
    <row r="264" ht="15.75" hidden="1" customHeight="1" x14ac:dyDescent="0.3"/>
    <row r="265" ht="15.75" hidden="1" customHeight="1" x14ac:dyDescent="0.3"/>
    <row r="266" ht="15.75" hidden="1" customHeight="1" x14ac:dyDescent="0.3"/>
    <row r="267" ht="15.75" hidden="1" customHeight="1" x14ac:dyDescent="0.3"/>
    <row r="268" ht="15.75" hidden="1" customHeight="1" x14ac:dyDescent="0.3"/>
    <row r="269" ht="15.75" hidden="1" customHeight="1" x14ac:dyDescent="0.3"/>
    <row r="270" ht="15.75" hidden="1" customHeight="1" x14ac:dyDescent="0.3"/>
    <row r="271" ht="15.75" hidden="1" customHeight="1" x14ac:dyDescent="0.3"/>
    <row r="272" ht="15.75" hidden="1" customHeight="1" x14ac:dyDescent="0.3"/>
    <row r="273" ht="15.75" hidden="1" customHeight="1" x14ac:dyDescent="0.3"/>
    <row r="274" ht="15.75" hidden="1" customHeight="1" x14ac:dyDescent="0.3"/>
    <row r="275" ht="15.75" hidden="1" customHeight="1" x14ac:dyDescent="0.3"/>
    <row r="276" ht="15.75" hidden="1" customHeight="1" x14ac:dyDescent="0.3"/>
    <row r="277" ht="15.75" hidden="1" customHeight="1" x14ac:dyDescent="0.3"/>
    <row r="278" ht="15.75" hidden="1" customHeight="1" x14ac:dyDescent="0.3"/>
    <row r="279" ht="15.75" hidden="1" customHeight="1" x14ac:dyDescent="0.3"/>
    <row r="280" ht="15.75" hidden="1" customHeight="1" x14ac:dyDescent="0.3"/>
    <row r="281" ht="15.75" hidden="1" customHeight="1" x14ac:dyDescent="0.3"/>
    <row r="282" ht="15.75" hidden="1" customHeight="1" x14ac:dyDescent="0.3"/>
    <row r="283" ht="15.75" hidden="1" customHeight="1" x14ac:dyDescent="0.3"/>
    <row r="284" ht="15.75" hidden="1" customHeight="1" x14ac:dyDescent="0.3"/>
    <row r="285" ht="15.75" hidden="1" customHeight="1" x14ac:dyDescent="0.3"/>
    <row r="286" ht="15.75" hidden="1" customHeight="1" x14ac:dyDescent="0.3"/>
    <row r="287" ht="15.75" hidden="1" customHeight="1" x14ac:dyDescent="0.3"/>
    <row r="288" ht="15.75" hidden="1" customHeight="1" x14ac:dyDescent="0.3"/>
    <row r="289" ht="15.75" hidden="1" customHeight="1" x14ac:dyDescent="0.3"/>
    <row r="290" ht="15.75" hidden="1" customHeight="1" x14ac:dyDescent="0.3"/>
    <row r="291" ht="15.75" hidden="1" customHeight="1" x14ac:dyDescent="0.3"/>
    <row r="292" ht="15.75" hidden="1" customHeight="1" x14ac:dyDescent="0.3"/>
    <row r="293" ht="15.75" hidden="1" customHeight="1" x14ac:dyDescent="0.3"/>
    <row r="294" ht="15.75" hidden="1" customHeight="1" x14ac:dyDescent="0.3"/>
    <row r="295" ht="15.75" hidden="1" customHeight="1" x14ac:dyDescent="0.3"/>
    <row r="296" ht="15.75" hidden="1" customHeight="1" x14ac:dyDescent="0.3"/>
    <row r="297" ht="15.75" hidden="1" customHeight="1" x14ac:dyDescent="0.3"/>
    <row r="298" ht="15.75" hidden="1" customHeight="1" x14ac:dyDescent="0.3"/>
    <row r="299" ht="15.75" hidden="1" customHeight="1" x14ac:dyDescent="0.3"/>
    <row r="300" ht="15.75" hidden="1" customHeight="1" x14ac:dyDescent="0.3"/>
    <row r="301" ht="15.75" hidden="1" customHeight="1" x14ac:dyDescent="0.3"/>
    <row r="302" ht="15.75" hidden="1" customHeight="1" x14ac:dyDescent="0.3"/>
    <row r="303" ht="15.75" hidden="1" customHeight="1" x14ac:dyDescent="0.3"/>
    <row r="304" ht="15.75" hidden="1" customHeight="1" x14ac:dyDescent="0.3"/>
    <row r="305" ht="15.75" hidden="1" customHeight="1" x14ac:dyDescent="0.3"/>
    <row r="306" ht="15.75" hidden="1" customHeight="1" x14ac:dyDescent="0.3"/>
    <row r="307" ht="15.75" hidden="1" customHeight="1" x14ac:dyDescent="0.3"/>
    <row r="308" ht="15.75" hidden="1" customHeight="1" x14ac:dyDescent="0.3"/>
    <row r="309" ht="15.75" hidden="1" customHeight="1" x14ac:dyDescent="0.3"/>
    <row r="310" ht="15.75" hidden="1" customHeight="1" x14ac:dyDescent="0.3"/>
    <row r="311" ht="15.75" hidden="1" customHeight="1" x14ac:dyDescent="0.3"/>
    <row r="312" ht="15.75" hidden="1" customHeight="1" x14ac:dyDescent="0.3"/>
    <row r="313" ht="15.75" hidden="1" customHeight="1" x14ac:dyDescent="0.3"/>
    <row r="314" ht="15.75" hidden="1" customHeight="1" x14ac:dyDescent="0.3"/>
    <row r="315" ht="15.75" hidden="1" customHeight="1" x14ac:dyDescent="0.3"/>
    <row r="316" ht="15.75" hidden="1" customHeight="1" x14ac:dyDescent="0.3"/>
    <row r="317" ht="15.75" hidden="1" customHeight="1" x14ac:dyDescent="0.3"/>
    <row r="318" ht="15.75" hidden="1" customHeight="1" x14ac:dyDescent="0.3"/>
    <row r="319" ht="15.75" hidden="1" customHeight="1" x14ac:dyDescent="0.3"/>
    <row r="320" ht="15.75" hidden="1" customHeight="1" x14ac:dyDescent="0.3"/>
    <row r="321" ht="15.75" hidden="1" customHeight="1" x14ac:dyDescent="0.3"/>
    <row r="322" ht="15.75" hidden="1" customHeight="1" x14ac:dyDescent="0.3"/>
    <row r="323" ht="15.75" hidden="1" customHeight="1" x14ac:dyDescent="0.3"/>
    <row r="324" ht="15.75" hidden="1" customHeight="1" x14ac:dyDescent="0.3"/>
    <row r="325" ht="15.75" hidden="1" customHeight="1" x14ac:dyDescent="0.3"/>
    <row r="326" ht="15.75" hidden="1" customHeight="1" x14ac:dyDescent="0.3"/>
    <row r="327" ht="15.75" hidden="1" customHeight="1" x14ac:dyDescent="0.3"/>
    <row r="328" ht="15.75" hidden="1" customHeight="1" x14ac:dyDescent="0.3"/>
    <row r="329" ht="15.75" hidden="1" customHeight="1" x14ac:dyDescent="0.3"/>
    <row r="330" ht="15.75" hidden="1" customHeight="1" x14ac:dyDescent="0.3"/>
    <row r="331" ht="15.75" hidden="1" customHeight="1" x14ac:dyDescent="0.3"/>
    <row r="332" ht="15.75" hidden="1" customHeight="1" x14ac:dyDescent="0.3"/>
    <row r="333" ht="15.75" hidden="1" customHeight="1" x14ac:dyDescent="0.3"/>
    <row r="334" ht="15.75" hidden="1" customHeight="1" x14ac:dyDescent="0.3"/>
    <row r="335" ht="15.75" hidden="1" customHeight="1" x14ac:dyDescent="0.3"/>
    <row r="336" ht="15.75" hidden="1" customHeight="1" x14ac:dyDescent="0.3"/>
    <row r="337" ht="15.75" hidden="1" customHeight="1" x14ac:dyDescent="0.3"/>
    <row r="338" ht="15.75" hidden="1" customHeight="1" x14ac:dyDescent="0.3"/>
    <row r="339" ht="15.75" hidden="1" customHeight="1" x14ac:dyDescent="0.3"/>
    <row r="340" ht="15.75" hidden="1" customHeight="1" x14ac:dyDescent="0.3"/>
    <row r="341" ht="15.75" hidden="1" customHeight="1" x14ac:dyDescent="0.3"/>
    <row r="342" ht="15.75" hidden="1" customHeight="1" x14ac:dyDescent="0.3"/>
    <row r="343" ht="15.75" hidden="1" customHeight="1" x14ac:dyDescent="0.3"/>
    <row r="344" ht="15.75" hidden="1" customHeight="1" x14ac:dyDescent="0.3"/>
    <row r="345" ht="15.75" hidden="1" customHeight="1" x14ac:dyDescent="0.3"/>
    <row r="346" ht="15.75" hidden="1" customHeight="1" x14ac:dyDescent="0.3"/>
    <row r="347" ht="15.75" hidden="1" customHeight="1" x14ac:dyDescent="0.3"/>
    <row r="348" ht="15.75" hidden="1" customHeight="1" x14ac:dyDescent="0.3"/>
    <row r="349" ht="15.75" hidden="1" customHeight="1" x14ac:dyDescent="0.3"/>
    <row r="350" ht="15.75" hidden="1" customHeight="1" x14ac:dyDescent="0.3"/>
    <row r="351" ht="15.75" hidden="1" customHeight="1" x14ac:dyDescent="0.3"/>
    <row r="352" ht="15.75" hidden="1" customHeight="1" x14ac:dyDescent="0.3"/>
    <row r="353" ht="15.75" hidden="1" customHeight="1" x14ac:dyDescent="0.3"/>
    <row r="354" ht="15.75" hidden="1" customHeight="1" x14ac:dyDescent="0.3"/>
    <row r="355" ht="15.75" hidden="1" customHeight="1" x14ac:dyDescent="0.3"/>
    <row r="356" ht="15.75" hidden="1" customHeight="1" x14ac:dyDescent="0.3"/>
    <row r="357" ht="15.75" hidden="1" customHeight="1" x14ac:dyDescent="0.3"/>
    <row r="358" ht="15.75" hidden="1" customHeight="1" x14ac:dyDescent="0.3"/>
    <row r="359" ht="15.75" hidden="1" customHeight="1" x14ac:dyDescent="0.3"/>
    <row r="360" ht="15.75" hidden="1" customHeight="1" x14ac:dyDescent="0.3"/>
    <row r="361" ht="15.75" hidden="1" customHeight="1" x14ac:dyDescent="0.3"/>
    <row r="362" ht="15.75" hidden="1" customHeight="1" x14ac:dyDescent="0.3"/>
    <row r="363" ht="15.75" hidden="1" customHeight="1" x14ac:dyDescent="0.3"/>
    <row r="364" ht="15.75" hidden="1" customHeight="1" x14ac:dyDescent="0.3"/>
    <row r="365" ht="15.75" hidden="1" customHeight="1" x14ac:dyDescent="0.3"/>
    <row r="366" ht="15.75" hidden="1" customHeight="1" x14ac:dyDescent="0.3"/>
    <row r="367" ht="15.75" hidden="1" customHeight="1" x14ac:dyDescent="0.3"/>
    <row r="368" ht="15.75" hidden="1" customHeight="1" x14ac:dyDescent="0.3"/>
    <row r="369" ht="15.75" hidden="1" customHeight="1" x14ac:dyDescent="0.3"/>
    <row r="370" ht="15.75" hidden="1" customHeight="1" x14ac:dyDescent="0.3"/>
    <row r="371" ht="15.75" hidden="1" customHeight="1" x14ac:dyDescent="0.3"/>
    <row r="372" ht="15.75" hidden="1" customHeight="1" x14ac:dyDescent="0.3"/>
    <row r="373" ht="15.75" hidden="1" customHeight="1" x14ac:dyDescent="0.3"/>
    <row r="374" ht="15.75" hidden="1" customHeight="1" x14ac:dyDescent="0.3"/>
    <row r="375" ht="15.75" hidden="1" customHeight="1" x14ac:dyDescent="0.3"/>
    <row r="376" ht="15.75" hidden="1" customHeight="1" x14ac:dyDescent="0.3"/>
    <row r="377" ht="15.75" hidden="1" customHeight="1" x14ac:dyDescent="0.3"/>
    <row r="378" ht="15.75" hidden="1" customHeight="1" x14ac:dyDescent="0.3"/>
    <row r="379" ht="15.75" hidden="1" customHeight="1" x14ac:dyDescent="0.3"/>
    <row r="380" ht="15.75" hidden="1" customHeight="1" x14ac:dyDescent="0.3"/>
    <row r="381" ht="15.75" hidden="1" customHeight="1" x14ac:dyDescent="0.3"/>
    <row r="382" ht="15.75" hidden="1" customHeight="1" x14ac:dyDescent="0.3"/>
    <row r="383" ht="15.75" hidden="1" customHeight="1" x14ac:dyDescent="0.3"/>
    <row r="384" ht="15.75" hidden="1" customHeight="1" x14ac:dyDescent="0.3"/>
    <row r="385" ht="15.75" hidden="1" customHeight="1" x14ac:dyDescent="0.3"/>
    <row r="386" ht="15.75" hidden="1" customHeight="1" x14ac:dyDescent="0.3"/>
    <row r="387" ht="15.75" hidden="1" customHeight="1" x14ac:dyDescent="0.3"/>
    <row r="388" ht="15.75" hidden="1" customHeight="1" x14ac:dyDescent="0.3"/>
    <row r="389" ht="15.75" hidden="1" customHeight="1" x14ac:dyDescent="0.3"/>
    <row r="390" ht="15.75" hidden="1" customHeight="1" x14ac:dyDescent="0.3"/>
    <row r="391" ht="15.75" hidden="1" customHeight="1" x14ac:dyDescent="0.3"/>
    <row r="392" ht="15.75" hidden="1" customHeight="1" x14ac:dyDescent="0.3"/>
    <row r="393" ht="15.75" hidden="1" customHeight="1" x14ac:dyDescent="0.3"/>
    <row r="394" ht="15.75" hidden="1" customHeight="1" x14ac:dyDescent="0.3"/>
    <row r="395" ht="15.75" hidden="1" customHeight="1" x14ac:dyDescent="0.3"/>
    <row r="396" ht="15.75" hidden="1" customHeight="1" x14ac:dyDescent="0.3"/>
    <row r="397" ht="15.75" hidden="1" customHeight="1" x14ac:dyDescent="0.3"/>
    <row r="398" ht="15.75" hidden="1" customHeight="1" x14ac:dyDescent="0.3"/>
    <row r="399" ht="15.75" hidden="1" customHeight="1" x14ac:dyDescent="0.3"/>
    <row r="400" ht="15.75" hidden="1" customHeight="1" x14ac:dyDescent="0.3"/>
    <row r="401" ht="15.75" hidden="1" customHeight="1" x14ac:dyDescent="0.3"/>
    <row r="402" ht="15.75" hidden="1" customHeight="1" x14ac:dyDescent="0.3"/>
    <row r="403" ht="15.75" hidden="1" customHeight="1" x14ac:dyDescent="0.3"/>
    <row r="404" ht="15.75" hidden="1" customHeight="1" x14ac:dyDescent="0.3"/>
    <row r="405" ht="15.75" hidden="1" customHeight="1" x14ac:dyDescent="0.3"/>
    <row r="406" ht="15.75" hidden="1" customHeight="1" x14ac:dyDescent="0.3"/>
    <row r="407" ht="15.75" hidden="1" customHeight="1" x14ac:dyDescent="0.3"/>
    <row r="408" ht="15.75" hidden="1" customHeight="1" x14ac:dyDescent="0.3"/>
    <row r="409" ht="15.75" hidden="1" customHeight="1" x14ac:dyDescent="0.3"/>
    <row r="410" ht="15.75" hidden="1" customHeight="1" x14ac:dyDescent="0.3"/>
    <row r="411" ht="15.75" hidden="1" customHeight="1" x14ac:dyDescent="0.3"/>
    <row r="412" ht="15.75" hidden="1" customHeight="1" x14ac:dyDescent="0.3"/>
    <row r="413" ht="15.75" hidden="1" customHeight="1" x14ac:dyDescent="0.3"/>
    <row r="414" ht="15.75" hidden="1" customHeight="1" x14ac:dyDescent="0.3"/>
    <row r="415" ht="15.75" hidden="1" customHeight="1" x14ac:dyDescent="0.3"/>
    <row r="416" ht="15.75" hidden="1" customHeight="1" x14ac:dyDescent="0.3"/>
    <row r="417" ht="15.75" hidden="1" customHeight="1" x14ac:dyDescent="0.3"/>
    <row r="418" ht="15.75" hidden="1" customHeight="1" x14ac:dyDescent="0.3"/>
    <row r="419" ht="15.75" hidden="1" customHeight="1" x14ac:dyDescent="0.3"/>
    <row r="420" ht="15.75" hidden="1" customHeight="1" x14ac:dyDescent="0.3"/>
    <row r="421" ht="15.75" hidden="1" customHeight="1" x14ac:dyDescent="0.3"/>
    <row r="422" ht="15.75" hidden="1" customHeight="1" x14ac:dyDescent="0.3"/>
    <row r="423" ht="15.75" hidden="1" customHeight="1" x14ac:dyDescent="0.3"/>
    <row r="424" ht="15.75" hidden="1" customHeight="1" x14ac:dyDescent="0.3"/>
    <row r="425" ht="15.75" hidden="1" customHeight="1" x14ac:dyDescent="0.3"/>
    <row r="426" ht="15.75" hidden="1" customHeight="1" x14ac:dyDescent="0.3"/>
    <row r="427" ht="15.75" hidden="1" customHeight="1" x14ac:dyDescent="0.3"/>
    <row r="428" ht="15.75" hidden="1" customHeight="1" x14ac:dyDescent="0.3"/>
    <row r="429" ht="15.75" hidden="1" customHeight="1" x14ac:dyDescent="0.3"/>
    <row r="430" ht="15.75" hidden="1" customHeight="1" x14ac:dyDescent="0.3"/>
    <row r="431" ht="15.75" hidden="1" customHeight="1" x14ac:dyDescent="0.3"/>
    <row r="432" ht="15.75" hidden="1" customHeight="1" x14ac:dyDescent="0.3"/>
    <row r="433" ht="15.75" hidden="1" customHeight="1" x14ac:dyDescent="0.3"/>
    <row r="434" ht="15.75" hidden="1" customHeight="1" x14ac:dyDescent="0.3"/>
    <row r="435" ht="15.75" hidden="1" customHeight="1" x14ac:dyDescent="0.3"/>
    <row r="436" ht="15.75" hidden="1" customHeight="1" x14ac:dyDescent="0.3"/>
    <row r="437" ht="15.75" hidden="1" customHeight="1" x14ac:dyDescent="0.3"/>
    <row r="438" ht="15.75" hidden="1" customHeight="1" x14ac:dyDescent="0.3"/>
    <row r="439" ht="15.75" hidden="1" customHeight="1" x14ac:dyDescent="0.3"/>
    <row r="440" ht="15.75" hidden="1" customHeight="1" x14ac:dyDescent="0.3"/>
    <row r="441" ht="15.75" hidden="1" customHeight="1" x14ac:dyDescent="0.3"/>
    <row r="442" ht="15.75" hidden="1" customHeight="1" x14ac:dyDescent="0.3"/>
    <row r="443" ht="15.75" hidden="1" customHeight="1" x14ac:dyDescent="0.3"/>
    <row r="444" ht="15.75" hidden="1" customHeight="1" x14ac:dyDescent="0.3"/>
    <row r="445" ht="15.75" hidden="1" customHeight="1" x14ac:dyDescent="0.3"/>
    <row r="446" ht="15.75" hidden="1" customHeight="1" x14ac:dyDescent="0.3"/>
    <row r="447" ht="15.75" hidden="1" customHeight="1" x14ac:dyDescent="0.3"/>
    <row r="448" ht="15.75" hidden="1" customHeight="1" x14ac:dyDescent="0.3"/>
    <row r="449" ht="15.75" hidden="1" customHeight="1" x14ac:dyDescent="0.3"/>
    <row r="450" ht="15.75" hidden="1" customHeight="1" x14ac:dyDescent="0.3"/>
    <row r="451" ht="15.75" hidden="1" customHeight="1" x14ac:dyDescent="0.3"/>
    <row r="452" ht="15.75" hidden="1" customHeight="1" x14ac:dyDescent="0.3"/>
    <row r="453" ht="15.75" hidden="1" customHeight="1" x14ac:dyDescent="0.3"/>
    <row r="454" ht="15.75" hidden="1" customHeight="1" x14ac:dyDescent="0.3"/>
    <row r="455" ht="15.75" hidden="1" customHeight="1" x14ac:dyDescent="0.3"/>
    <row r="456" ht="15.75" hidden="1" customHeight="1" x14ac:dyDescent="0.3"/>
    <row r="457" ht="15.75" hidden="1" customHeight="1" x14ac:dyDescent="0.3"/>
    <row r="458" ht="15.75" hidden="1" customHeight="1" x14ac:dyDescent="0.3"/>
    <row r="459" ht="15.75" hidden="1" customHeight="1" x14ac:dyDescent="0.3"/>
    <row r="460" ht="15.75" hidden="1" customHeight="1" x14ac:dyDescent="0.3"/>
    <row r="461" ht="15.75" hidden="1" customHeight="1" x14ac:dyDescent="0.3"/>
    <row r="462" ht="15.75" hidden="1" customHeight="1" x14ac:dyDescent="0.3"/>
    <row r="463" ht="15.75" hidden="1" customHeight="1" x14ac:dyDescent="0.3"/>
    <row r="464" ht="15.75" hidden="1" customHeight="1" x14ac:dyDescent="0.3"/>
    <row r="465" ht="15.75" hidden="1" customHeight="1" x14ac:dyDescent="0.3"/>
    <row r="466" ht="15.75" hidden="1" customHeight="1" x14ac:dyDescent="0.3"/>
    <row r="467" ht="15.75" hidden="1" customHeight="1" x14ac:dyDescent="0.3"/>
    <row r="468" ht="15.75" hidden="1" customHeight="1" x14ac:dyDescent="0.3"/>
    <row r="469" ht="15.75" hidden="1" customHeight="1" x14ac:dyDescent="0.3"/>
    <row r="470" ht="15.75" hidden="1" customHeight="1" x14ac:dyDescent="0.3"/>
    <row r="471" ht="15.75" hidden="1" customHeight="1" x14ac:dyDescent="0.3"/>
    <row r="472" ht="15.75" hidden="1" customHeight="1" x14ac:dyDescent="0.3"/>
    <row r="473" ht="15.75" hidden="1" customHeight="1" x14ac:dyDescent="0.3"/>
    <row r="474" ht="15.75" hidden="1" customHeight="1" x14ac:dyDescent="0.3"/>
    <row r="475" ht="15.75" hidden="1" customHeight="1" x14ac:dyDescent="0.3"/>
    <row r="476" ht="15.75" hidden="1" customHeight="1" x14ac:dyDescent="0.3"/>
    <row r="477" ht="15.75" hidden="1" customHeight="1" x14ac:dyDescent="0.3"/>
    <row r="478" ht="15.75" hidden="1" customHeight="1" x14ac:dyDescent="0.3"/>
    <row r="479" ht="15.75" hidden="1" customHeight="1" x14ac:dyDescent="0.3"/>
    <row r="480" ht="15.75" hidden="1" customHeight="1" x14ac:dyDescent="0.3"/>
    <row r="481" ht="15.75" hidden="1" customHeight="1" x14ac:dyDescent="0.3"/>
    <row r="482" ht="15.75" hidden="1" customHeight="1" x14ac:dyDescent="0.3"/>
    <row r="483" ht="15.75" hidden="1" customHeight="1" x14ac:dyDescent="0.3"/>
    <row r="484" ht="15.75" hidden="1" customHeight="1" x14ac:dyDescent="0.3"/>
    <row r="485" ht="15.75" hidden="1" customHeight="1" x14ac:dyDescent="0.3"/>
    <row r="486" ht="15.75" hidden="1" customHeight="1" x14ac:dyDescent="0.3"/>
    <row r="487" ht="15.75" hidden="1" customHeight="1" x14ac:dyDescent="0.3"/>
    <row r="488" ht="15.75" hidden="1" customHeight="1" x14ac:dyDescent="0.3"/>
    <row r="489" ht="15.75" hidden="1" customHeight="1" x14ac:dyDescent="0.3"/>
    <row r="490" ht="15.75" hidden="1" customHeight="1" x14ac:dyDescent="0.3"/>
    <row r="491" ht="15.75" hidden="1" customHeight="1" x14ac:dyDescent="0.3"/>
    <row r="492" ht="15.75" hidden="1" customHeight="1" x14ac:dyDescent="0.3"/>
    <row r="493" ht="15.75" hidden="1" customHeight="1" x14ac:dyDescent="0.3"/>
    <row r="494" ht="15.75" hidden="1" customHeight="1" x14ac:dyDescent="0.3"/>
    <row r="495" ht="15.75" hidden="1" customHeight="1" x14ac:dyDescent="0.3"/>
    <row r="496" ht="15.75" hidden="1" customHeight="1" x14ac:dyDescent="0.3"/>
    <row r="497" ht="15.75" hidden="1" customHeight="1" x14ac:dyDescent="0.3"/>
    <row r="498" ht="15.75" hidden="1" customHeight="1" x14ac:dyDescent="0.3"/>
    <row r="499" ht="15.75" hidden="1" customHeight="1" x14ac:dyDescent="0.3"/>
    <row r="500" ht="15.75" hidden="1" customHeight="1" x14ac:dyDescent="0.3"/>
    <row r="501" ht="15.75" hidden="1" customHeight="1" x14ac:dyDescent="0.3"/>
    <row r="502" ht="15.75" hidden="1" customHeight="1" x14ac:dyDescent="0.3"/>
    <row r="503" ht="15.75" hidden="1" customHeight="1" x14ac:dyDescent="0.3"/>
    <row r="504" ht="15.75" hidden="1" customHeight="1" x14ac:dyDescent="0.3"/>
    <row r="505" ht="15.75" hidden="1" customHeight="1" x14ac:dyDescent="0.3"/>
    <row r="506" ht="15.75" hidden="1" customHeight="1" x14ac:dyDescent="0.3"/>
    <row r="507" ht="15.75" hidden="1" customHeight="1" x14ac:dyDescent="0.3"/>
    <row r="508" ht="15.75" hidden="1" customHeight="1" x14ac:dyDescent="0.3"/>
    <row r="509" ht="15.75" hidden="1" customHeight="1" x14ac:dyDescent="0.3"/>
    <row r="510" ht="15.75" hidden="1" customHeight="1" x14ac:dyDescent="0.3"/>
    <row r="511" ht="15.75" hidden="1" customHeight="1" x14ac:dyDescent="0.3"/>
    <row r="512" ht="15.75" hidden="1" customHeight="1" x14ac:dyDescent="0.3"/>
    <row r="513" ht="15.75" hidden="1" customHeight="1" x14ac:dyDescent="0.3"/>
    <row r="514" ht="15.75" hidden="1" customHeight="1" x14ac:dyDescent="0.3"/>
    <row r="515" ht="15.75" hidden="1" customHeight="1" x14ac:dyDescent="0.3"/>
    <row r="516" ht="15.75" hidden="1" customHeight="1" x14ac:dyDescent="0.3"/>
    <row r="517" ht="15.75" hidden="1" customHeight="1" x14ac:dyDescent="0.3"/>
    <row r="518" ht="15.75" hidden="1" customHeight="1" x14ac:dyDescent="0.3"/>
    <row r="519" ht="15.75" hidden="1" customHeight="1" x14ac:dyDescent="0.3"/>
    <row r="520" ht="15.75" hidden="1" customHeight="1" x14ac:dyDescent="0.3"/>
    <row r="521" ht="15.75" hidden="1" customHeight="1" x14ac:dyDescent="0.3"/>
    <row r="522" ht="15.75" hidden="1" customHeight="1" x14ac:dyDescent="0.3"/>
    <row r="523" ht="15.75" hidden="1" customHeight="1" x14ac:dyDescent="0.3"/>
    <row r="524" ht="15.75" hidden="1" customHeight="1" x14ac:dyDescent="0.3"/>
    <row r="525" ht="15.75" hidden="1" customHeight="1" x14ac:dyDescent="0.3"/>
    <row r="526" ht="15.75" hidden="1" customHeight="1" x14ac:dyDescent="0.3"/>
    <row r="527" ht="15.75" hidden="1" customHeight="1" x14ac:dyDescent="0.3"/>
    <row r="528" ht="15.75" hidden="1" customHeight="1" x14ac:dyDescent="0.3"/>
    <row r="529" ht="15.75" hidden="1" customHeight="1" x14ac:dyDescent="0.3"/>
    <row r="530" ht="15.75" hidden="1" customHeight="1" x14ac:dyDescent="0.3"/>
    <row r="531" ht="15.75" hidden="1" customHeight="1" x14ac:dyDescent="0.3"/>
    <row r="532" ht="15.75" hidden="1" customHeight="1" x14ac:dyDescent="0.3"/>
    <row r="533" ht="15.75" hidden="1" customHeight="1" x14ac:dyDescent="0.3"/>
    <row r="534" ht="15.75" hidden="1" customHeight="1" x14ac:dyDescent="0.3"/>
    <row r="535" ht="15.75" hidden="1" customHeight="1" x14ac:dyDescent="0.3"/>
    <row r="536" ht="15.75" hidden="1" customHeight="1" x14ac:dyDescent="0.3"/>
    <row r="537" ht="15.75" hidden="1" customHeight="1" x14ac:dyDescent="0.3"/>
    <row r="538" ht="15.75" hidden="1" customHeight="1" x14ac:dyDescent="0.3"/>
    <row r="539" ht="15.75" hidden="1" customHeight="1" x14ac:dyDescent="0.3"/>
    <row r="540" ht="15.75" hidden="1" customHeight="1" x14ac:dyDescent="0.3"/>
    <row r="541" ht="15.75" hidden="1" customHeight="1" x14ac:dyDescent="0.3"/>
    <row r="542" ht="15.75" hidden="1" customHeight="1" x14ac:dyDescent="0.3"/>
    <row r="543" ht="15.75" hidden="1" customHeight="1" x14ac:dyDescent="0.3"/>
    <row r="544" ht="15.75" hidden="1" customHeight="1" x14ac:dyDescent="0.3"/>
    <row r="545" ht="15.75" hidden="1" customHeight="1" x14ac:dyDescent="0.3"/>
    <row r="546" ht="15.75" hidden="1" customHeight="1" x14ac:dyDescent="0.3"/>
    <row r="547" ht="15.75" hidden="1" customHeight="1" x14ac:dyDescent="0.3"/>
    <row r="548" ht="15.75" hidden="1" customHeight="1" x14ac:dyDescent="0.3"/>
    <row r="549" ht="15.75" hidden="1" customHeight="1" x14ac:dyDescent="0.3"/>
    <row r="550" ht="15.75" hidden="1" customHeight="1" x14ac:dyDescent="0.3"/>
    <row r="551" ht="15.75" hidden="1" customHeight="1" x14ac:dyDescent="0.3"/>
    <row r="552" ht="15.75" hidden="1" customHeight="1" x14ac:dyDescent="0.3"/>
    <row r="553" ht="15.75" hidden="1" customHeight="1" x14ac:dyDescent="0.3"/>
    <row r="554" ht="15.75" hidden="1" customHeight="1" x14ac:dyDescent="0.3"/>
    <row r="555" ht="15.75" hidden="1" customHeight="1" x14ac:dyDescent="0.3"/>
    <row r="556" ht="15.75" hidden="1" customHeight="1" x14ac:dyDescent="0.3"/>
    <row r="557" ht="15.75" hidden="1" customHeight="1" x14ac:dyDescent="0.3"/>
    <row r="558" ht="15.75" hidden="1" customHeight="1" x14ac:dyDescent="0.3"/>
    <row r="559" ht="15.75" hidden="1" customHeight="1" x14ac:dyDescent="0.3"/>
    <row r="560" ht="15.75" hidden="1" customHeight="1" x14ac:dyDescent="0.3"/>
    <row r="561" ht="15.75" hidden="1" customHeight="1" x14ac:dyDescent="0.3"/>
    <row r="562" ht="15.75" hidden="1" customHeight="1" x14ac:dyDescent="0.3"/>
    <row r="563" ht="15.75" hidden="1" customHeight="1" x14ac:dyDescent="0.3"/>
    <row r="564" ht="15.75" hidden="1" customHeight="1" x14ac:dyDescent="0.3"/>
    <row r="565" ht="15.75" hidden="1" customHeight="1" x14ac:dyDescent="0.3"/>
    <row r="566" ht="15.75" hidden="1" customHeight="1" x14ac:dyDescent="0.3"/>
    <row r="567" ht="15.75" hidden="1" customHeight="1" x14ac:dyDescent="0.3"/>
    <row r="568" ht="15.75" hidden="1" customHeight="1" x14ac:dyDescent="0.3"/>
    <row r="569" ht="15.75" hidden="1" customHeight="1" x14ac:dyDescent="0.3"/>
    <row r="570" ht="15.75" hidden="1" customHeight="1" x14ac:dyDescent="0.3"/>
    <row r="571" ht="15.75" hidden="1" customHeight="1" x14ac:dyDescent="0.3"/>
    <row r="572" ht="15.75" hidden="1" customHeight="1" x14ac:dyDescent="0.3"/>
    <row r="573" ht="15.75" hidden="1" customHeight="1" x14ac:dyDescent="0.3"/>
    <row r="574" ht="15.75" hidden="1" customHeight="1" x14ac:dyDescent="0.3"/>
    <row r="575" ht="15.75" hidden="1" customHeight="1" x14ac:dyDescent="0.3"/>
    <row r="576" ht="15.75" hidden="1" customHeight="1" x14ac:dyDescent="0.3"/>
    <row r="577" ht="15.75" hidden="1" customHeight="1" x14ac:dyDescent="0.3"/>
    <row r="578" ht="15.75" hidden="1" customHeight="1" x14ac:dyDescent="0.3"/>
    <row r="579" ht="15.75" hidden="1" customHeight="1" x14ac:dyDescent="0.3"/>
    <row r="580" ht="15.75" hidden="1" customHeight="1" x14ac:dyDescent="0.3"/>
    <row r="581" ht="15.75" hidden="1" customHeight="1" x14ac:dyDescent="0.3"/>
    <row r="582" ht="15.75" hidden="1" customHeight="1" x14ac:dyDescent="0.3"/>
    <row r="583" ht="15.75" hidden="1" customHeight="1" x14ac:dyDescent="0.3"/>
    <row r="584" ht="15.75" hidden="1" customHeight="1" x14ac:dyDescent="0.3"/>
    <row r="585" ht="15.75" hidden="1" customHeight="1" x14ac:dyDescent="0.3"/>
    <row r="586" ht="15.75" hidden="1" customHeight="1" x14ac:dyDescent="0.3"/>
    <row r="587" ht="15.75" hidden="1" customHeight="1" x14ac:dyDescent="0.3"/>
    <row r="588" ht="15.75" hidden="1" customHeight="1" x14ac:dyDescent="0.3"/>
    <row r="589" ht="15.75" hidden="1" customHeight="1" x14ac:dyDescent="0.3"/>
    <row r="590" ht="15.75" hidden="1" customHeight="1" x14ac:dyDescent="0.3"/>
    <row r="591" ht="15.75" hidden="1" customHeight="1" x14ac:dyDescent="0.3"/>
    <row r="592" ht="15.75" hidden="1" customHeight="1" x14ac:dyDescent="0.3"/>
    <row r="593" ht="15.75" hidden="1" customHeight="1" x14ac:dyDescent="0.3"/>
    <row r="594" ht="15.75" hidden="1" customHeight="1" x14ac:dyDescent="0.3"/>
    <row r="595" ht="15.75" hidden="1" customHeight="1" x14ac:dyDescent="0.3"/>
    <row r="596" ht="15.75" hidden="1" customHeight="1" x14ac:dyDescent="0.3"/>
    <row r="597" ht="15.75" hidden="1" customHeight="1" x14ac:dyDescent="0.3"/>
    <row r="598" ht="15.75" hidden="1" customHeight="1" x14ac:dyDescent="0.3"/>
    <row r="599" ht="15.75" hidden="1" customHeight="1" x14ac:dyDescent="0.3"/>
    <row r="600" ht="15.75" hidden="1" customHeight="1" x14ac:dyDescent="0.3"/>
    <row r="601" ht="15.75" hidden="1" customHeight="1" x14ac:dyDescent="0.3"/>
    <row r="602" ht="15.75" hidden="1" customHeight="1" x14ac:dyDescent="0.3"/>
    <row r="603" ht="15.75" hidden="1" customHeight="1" x14ac:dyDescent="0.3"/>
    <row r="604" ht="15.75" hidden="1" customHeight="1" x14ac:dyDescent="0.3"/>
    <row r="605" ht="15.75" hidden="1" customHeight="1" x14ac:dyDescent="0.3"/>
    <row r="606" ht="15.75" hidden="1" customHeight="1" x14ac:dyDescent="0.3"/>
    <row r="607" ht="15.75" hidden="1" customHeight="1" x14ac:dyDescent="0.3"/>
    <row r="608" ht="15.75" hidden="1" customHeight="1" x14ac:dyDescent="0.3"/>
    <row r="609" ht="15.75" hidden="1" customHeight="1" x14ac:dyDescent="0.3"/>
    <row r="610" ht="15.75" hidden="1" customHeight="1" x14ac:dyDescent="0.3"/>
    <row r="611" ht="15.75" hidden="1" customHeight="1" x14ac:dyDescent="0.3"/>
    <row r="612" ht="15.75" hidden="1" customHeight="1" x14ac:dyDescent="0.3"/>
    <row r="613" ht="15.75" hidden="1" customHeight="1" x14ac:dyDescent="0.3"/>
    <row r="614" ht="15.75" hidden="1" customHeight="1" x14ac:dyDescent="0.3"/>
    <row r="615" ht="15.75" hidden="1" customHeight="1" x14ac:dyDescent="0.3"/>
    <row r="616" ht="15.75" hidden="1" customHeight="1" x14ac:dyDescent="0.3"/>
    <row r="617" ht="15.75" hidden="1" customHeight="1" x14ac:dyDescent="0.3"/>
    <row r="618" ht="15.75" hidden="1" customHeight="1" x14ac:dyDescent="0.3"/>
    <row r="619" ht="15.75" hidden="1" customHeight="1" x14ac:dyDescent="0.3"/>
    <row r="620" ht="15.75" hidden="1" customHeight="1" x14ac:dyDescent="0.3"/>
    <row r="621" ht="15.75" hidden="1" customHeight="1" x14ac:dyDescent="0.3"/>
    <row r="622" ht="15.75" hidden="1" customHeight="1" x14ac:dyDescent="0.3"/>
    <row r="623" ht="15.75" hidden="1" customHeight="1" x14ac:dyDescent="0.3"/>
    <row r="624" ht="15.75" hidden="1" customHeight="1" x14ac:dyDescent="0.3"/>
    <row r="625" ht="15.75" hidden="1" customHeight="1" x14ac:dyDescent="0.3"/>
    <row r="626" ht="15.75" hidden="1" customHeight="1" x14ac:dyDescent="0.3"/>
    <row r="627" ht="15.75" hidden="1" customHeight="1" x14ac:dyDescent="0.3"/>
    <row r="628" ht="15.75" hidden="1" customHeight="1" x14ac:dyDescent="0.3"/>
    <row r="629" ht="15.75" hidden="1" customHeight="1" x14ac:dyDescent="0.3"/>
    <row r="630" ht="15.75" hidden="1" customHeight="1" x14ac:dyDescent="0.3"/>
    <row r="631" ht="15.75" hidden="1" customHeight="1" x14ac:dyDescent="0.3"/>
    <row r="632" ht="15.75" hidden="1" customHeight="1" x14ac:dyDescent="0.3"/>
    <row r="633" ht="15.75" hidden="1" customHeight="1" x14ac:dyDescent="0.3"/>
    <row r="634" ht="15.75" hidden="1" customHeight="1" x14ac:dyDescent="0.3"/>
    <row r="635" ht="15.75" hidden="1" customHeight="1" x14ac:dyDescent="0.3"/>
    <row r="636" ht="15.75" hidden="1" customHeight="1" x14ac:dyDescent="0.3"/>
    <row r="637" ht="15.75" hidden="1" customHeight="1" x14ac:dyDescent="0.3"/>
    <row r="638" ht="15.75" hidden="1" customHeight="1" x14ac:dyDescent="0.3"/>
    <row r="639" ht="15.75" hidden="1" customHeight="1" x14ac:dyDescent="0.3"/>
    <row r="640" ht="15.75" hidden="1" customHeight="1" x14ac:dyDescent="0.3"/>
    <row r="641" ht="15.75" hidden="1" customHeight="1" x14ac:dyDescent="0.3"/>
    <row r="642" ht="15.75" hidden="1" customHeight="1" x14ac:dyDescent="0.3"/>
    <row r="643" ht="15.75" hidden="1" customHeight="1" x14ac:dyDescent="0.3"/>
    <row r="644" ht="15.75" hidden="1" customHeight="1" x14ac:dyDescent="0.3"/>
    <row r="645" ht="15.75" hidden="1" customHeight="1" x14ac:dyDescent="0.3"/>
    <row r="646" ht="15.75" hidden="1" customHeight="1" x14ac:dyDescent="0.3"/>
    <row r="647" ht="15.75" hidden="1" customHeight="1" x14ac:dyDescent="0.3"/>
    <row r="648" ht="15.75" hidden="1" customHeight="1" x14ac:dyDescent="0.3"/>
    <row r="649" ht="15.75" hidden="1" customHeight="1" x14ac:dyDescent="0.3"/>
    <row r="650" ht="15.75" hidden="1" customHeight="1" x14ac:dyDescent="0.3"/>
    <row r="651" ht="15.75" hidden="1" customHeight="1" x14ac:dyDescent="0.3"/>
    <row r="652" ht="15.75" hidden="1" customHeight="1" x14ac:dyDescent="0.3"/>
    <row r="653" ht="15.75" hidden="1" customHeight="1" x14ac:dyDescent="0.3"/>
    <row r="654" ht="15.75" hidden="1" customHeight="1" x14ac:dyDescent="0.3"/>
    <row r="655" ht="15.75" hidden="1" customHeight="1" x14ac:dyDescent="0.3"/>
    <row r="656" ht="15.75" hidden="1" customHeight="1" x14ac:dyDescent="0.3"/>
    <row r="657" ht="15.75" hidden="1" customHeight="1" x14ac:dyDescent="0.3"/>
    <row r="658" ht="15.75" hidden="1" customHeight="1" x14ac:dyDescent="0.3"/>
    <row r="659" ht="15.75" hidden="1" customHeight="1" x14ac:dyDescent="0.3"/>
    <row r="660" ht="15.75" hidden="1" customHeight="1" x14ac:dyDescent="0.3"/>
    <row r="661" ht="15.75" hidden="1" customHeight="1" x14ac:dyDescent="0.3"/>
    <row r="662" ht="15.75" hidden="1" customHeight="1" x14ac:dyDescent="0.3"/>
    <row r="663" ht="15.75" hidden="1" customHeight="1" x14ac:dyDescent="0.3"/>
    <row r="664" ht="15.75" hidden="1" customHeight="1" x14ac:dyDescent="0.3"/>
    <row r="665" ht="15.75" hidden="1" customHeight="1" x14ac:dyDescent="0.3"/>
    <row r="666" ht="15.75" hidden="1" customHeight="1" x14ac:dyDescent="0.3"/>
    <row r="667" ht="15.75" hidden="1" customHeight="1" x14ac:dyDescent="0.3"/>
    <row r="668" ht="15.75" hidden="1" customHeight="1" x14ac:dyDescent="0.3"/>
    <row r="669" ht="15.75" hidden="1" customHeight="1" x14ac:dyDescent="0.3"/>
    <row r="670" ht="15.75" hidden="1" customHeight="1" x14ac:dyDescent="0.3"/>
    <row r="671" ht="15.75" hidden="1" customHeight="1" x14ac:dyDescent="0.3"/>
    <row r="672" ht="15.75" hidden="1" customHeight="1" x14ac:dyDescent="0.3"/>
    <row r="673" ht="15.75" hidden="1" customHeight="1" x14ac:dyDescent="0.3"/>
    <row r="674" ht="15.75" hidden="1" customHeight="1" x14ac:dyDescent="0.3"/>
    <row r="675" ht="15.75" hidden="1" customHeight="1" x14ac:dyDescent="0.3"/>
    <row r="676" ht="15.75" hidden="1" customHeight="1" x14ac:dyDescent="0.3"/>
    <row r="677" ht="15.75" hidden="1" customHeight="1" x14ac:dyDescent="0.3"/>
    <row r="678" ht="15.75" hidden="1" customHeight="1" x14ac:dyDescent="0.3"/>
    <row r="679" ht="15.75" hidden="1" customHeight="1" x14ac:dyDescent="0.3"/>
    <row r="680" ht="15.75" hidden="1" customHeight="1" x14ac:dyDescent="0.3"/>
    <row r="681" ht="15.75" hidden="1" customHeight="1" x14ac:dyDescent="0.3"/>
    <row r="682" ht="15.75" hidden="1" customHeight="1" x14ac:dyDescent="0.3"/>
    <row r="683" ht="15.75" hidden="1" customHeight="1" x14ac:dyDescent="0.3"/>
    <row r="684" ht="15.75" hidden="1" customHeight="1" x14ac:dyDescent="0.3"/>
    <row r="685" ht="15.75" hidden="1" customHeight="1" x14ac:dyDescent="0.3"/>
    <row r="686" ht="15.75" hidden="1" customHeight="1" x14ac:dyDescent="0.3"/>
    <row r="687" ht="15.75" hidden="1" customHeight="1" x14ac:dyDescent="0.3"/>
    <row r="688" ht="15.75" hidden="1" customHeight="1" x14ac:dyDescent="0.3"/>
    <row r="689" ht="15.75" hidden="1" customHeight="1" x14ac:dyDescent="0.3"/>
    <row r="690" ht="15.75" hidden="1" customHeight="1" x14ac:dyDescent="0.3"/>
    <row r="691" ht="15.75" hidden="1" customHeight="1" x14ac:dyDescent="0.3"/>
    <row r="692" ht="15.75" hidden="1" customHeight="1" x14ac:dyDescent="0.3"/>
    <row r="693" ht="15.75" hidden="1" customHeight="1" x14ac:dyDescent="0.3"/>
    <row r="694" ht="15.75" hidden="1" customHeight="1" x14ac:dyDescent="0.3"/>
    <row r="695" ht="15.75" hidden="1" customHeight="1" x14ac:dyDescent="0.3"/>
    <row r="696" ht="15.75" hidden="1" customHeight="1" x14ac:dyDescent="0.3"/>
    <row r="697" ht="15.75" hidden="1" customHeight="1" x14ac:dyDescent="0.3"/>
    <row r="698" ht="15.75" hidden="1" customHeight="1" x14ac:dyDescent="0.3"/>
    <row r="699" ht="15.75" hidden="1" customHeight="1" x14ac:dyDescent="0.3"/>
    <row r="700" ht="15.75" hidden="1" customHeight="1" x14ac:dyDescent="0.3"/>
    <row r="701" ht="15.75" hidden="1" customHeight="1" x14ac:dyDescent="0.3"/>
    <row r="702" ht="15.75" hidden="1" customHeight="1" x14ac:dyDescent="0.3"/>
    <row r="703" ht="15.75" hidden="1" customHeight="1" x14ac:dyDescent="0.3"/>
    <row r="704" ht="15.75" hidden="1" customHeight="1" x14ac:dyDescent="0.3"/>
    <row r="705" ht="15.75" hidden="1" customHeight="1" x14ac:dyDescent="0.3"/>
    <row r="706" ht="15.75" hidden="1" customHeight="1" x14ac:dyDescent="0.3"/>
    <row r="707" ht="15.75" hidden="1" customHeight="1" x14ac:dyDescent="0.3"/>
    <row r="708" ht="15.75" hidden="1" customHeight="1" x14ac:dyDescent="0.3"/>
    <row r="709" ht="15.75" hidden="1" customHeight="1" x14ac:dyDescent="0.3"/>
    <row r="710" ht="15.75" hidden="1" customHeight="1" x14ac:dyDescent="0.3"/>
    <row r="711" ht="15.75" hidden="1" customHeight="1" x14ac:dyDescent="0.3"/>
    <row r="712" ht="15.75" hidden="1" customHeight="1" x14ac:dyDescent="0.3"/>
    <row r="713" ht="15.75" hidden="1" customHeight="1" x14ac:dyDescent="0.3"/>
    <row r="714" ht="15.75" hidden="1" customHeight="1" x14ac:dyDescent="0.3"/>
    <row r="715" ht="15.75" hidden="1" customHeight="1" x14ac:dyDescent="0.3"/>
    <row r="716" ht="15.75" hidden="1" customHeight="1" x14ac:dyDescent="0.3"/>
    <row r="717" ht="15.75" hidden="1" customHeight="1" x14ac:dyDescent="0.3"/>
    <row r="718" ht="15.75" hidden="1" customHeight="1" x14ac:dyDescent="0.3"/>
    <row r="719" ht="15.75" hidden="1" customHeight="1" x14ac:dyDescent="0.3"/>
    <row r="720" ht="15.75" hidden="1" customHeight="1" x14ac:dyDescent="0.3"/>
    <row r="721" ht="15.75" hidden="1" customHeight="1" x14ac:dyDescent="0.3"/>
    <row r="722" ht="15.75" hidden="1" customHeight="1" x14ac:dyDescent="0.3"/>
    <row r="723" ht="15.75" hidden="1" customHeight="1" x14ac:dyDescent="0.3"/>
    <row r="724" ht="15.75" hidden="1" customHeight="1" x14ac:dyDescent="0.3"/>
    <row r="725" ht="15.75" hidden="1" customHeight="1" x14ac:dyDescent="0.3"/>
    <row r="726" ht="15.75" hidden="1" customHeight="1" x14ac:dyDescent="0.3"/>
    <row r="727" ht="15.75" hidden="1" customHeight="1" x14ac:dyDescent="0.3"/>
    <row r="728" ht="15.75" hidden="1" customHeight="1" x14ac:dyDescent="0.3"/>
    <row r="729" ht="15.75" hidden="1" customHeight="1" x14ac:dyDescent="0.3"/>
    <row r="730" ht="15.75" hidden="1" customHeight="1" x14ac:dyDescent="0.3"/>
    <row r="731" ht="15.75" hidden="1" customHeight="1" x14ac:dyDescent="0.3"/>
    <row r="732" ht="15.75" hidden="1" customHeight="1" x14ac:dyDescent="0.3"/>
    <row r="733" ht="15.75" hidden="1" customHeight="1" x14ac:dyDescent="0.3"/>
    <row r="734" ht="15.75" hidden="1" customHeight="1" x14ac:dyDescent="0.3"/>
    <row r="735" ht="15.75" hidden="1" customHeight="1" x14ac:dyDescent="0.3"/>
    <row r="736" ht="15.75" hidden="1" customHeight="1" x14ac:dyDescent="0.3"/>
    <row r="737" ht="15.75" hidden="1" customHeight="1" x14ac:dyDescent="0.3"/>
    <row r="738" ht="15.75" hidden="1" customHeight="1" x14ac:dyDescent="0.3"/>
    <row r="739" ht="15.75" hidden="1" customHeight="1" x14ac:dyDescent="0.3"/>
    <row r="740" ht="15.75" hidden="1" customHeight="1" x14ac:dyDescent="0.3"/>
    <row r="741" ht="15.75" hidden="1" customHeight="1" x14ac:dyDescent="0.3"/>
    <row r="742" ht="15.75" hidden="1" customHeight="1" x14ac:dyDescent="0.3"/>
    <row r="743" ht="15.75" hidden="1" customHeight="1" x14ac:dyDescent="0.3"/>
    <row r="744" ht="15.75" hidden="1" customHeight="1" x14ac:dyDescent="0.3"/>
    <row r="745" ht="15.75" hidden="1" customHeight="1" x14ac:dyDescent="0.3"/>
    <row r="746" ht="15.75" hidden="1" customHeight="1" x14ac:dyDescent="0.3"/>
    <row r="747" ht="15.75" hidden="1" customHeight="1" x14ac:dyDescent="0.3"/>
    <row r="748" ht="15.75" hidden="1" customHeight="1" x14ac:dyDescent="0.3"/>
    <row r="749" ht="15.75" hidden="1" customHeight="1" x14ac:dyDescent="0.3"/>
    <row r="750" ht="15.75" hidden="1" customHeight="1" x14ac:dyDescent="0.3"/>
    <row r="751" ht="15.75" hidden="1" customHeight="1" x14ac:dyDescent="0.3"/>
    <row r="752" ht="15.75" hidden="1" customHeight="1" x14ac:dyDescent="0.3"/>
    <row r="753" ht="15.75" hidden="1" customHeight="1" x14ac:dyDescent="0.3"/>
    <row r="754" ht="15.75" hidden="1" customHeight="1" x14ac:dyDescent="0.3"/>
    <row r="755" ht="15.75" hidden="1" customHeight="1" x14ac:dyDescent="0.3"/>
    <row r="756" ht="15.75" hidden="1" customHeight="1" x14ac:dyDescent="0.3"/>
    <row r="757" ht="15.75" hidden="1" customHeight="1" x14ac:dyDescent="0.3"/>
    <row r="758" ht="15.75" hidden="1" customHeight="1" x14ac:dyDescent="0.3"/>
    <row r="759" ht="15.75" hidden="1" customHeight="1" x14ac:dyDescent="0.3"/>
    <row r="760" ht="15.75" hidden="1" customHeight="1" x14ac:dyDescent="0.3"/>
    <row r="761" ht="15.75" hidden="1" customHeight="1" x14ac:dyDescent="0.3"/>
    <row r="762" ht="15.75" hidden="1" customHeight="1" x14ac:dyDescent="0.3"/>
    <row r="763" ht="15.75" hidden="1" customHeight="1" x14ac:dyDescent="0.3"/>
    <row r="764" ht="15.75" hidden="1" customHeight="1" x14ac:dyDescent="0.3"/>
    <row r="765" ht="15.75" hidden="1" customHeight="1" x14ac:dyDescent="0.3"/>
    <row r="766" ht="15.75" hidden="1" customHeight="1" x14ac:dyDescent="0.3"/>
    <row r="767" ht="15.75" hidden="1" customHeight="1" x14ac:dyDescent="0.3"/>
    <row r="768" ht="15.75" hidden="1" customHeight="1" x14ac:dyDescent="0.3"/>
    <row r="769" ht="15.75" hidden="1" customHeight="1" x14ac:dyDescent="0.3"/>
    <row r="770" ht="15.75" hidden="1" customHeight="1" x14ac:dyDescent="0.3"/>
    <row r="771" ht="15.75" hidden="1" customHeight="1" x14ac:dyDescent="0.3"/>
    <row r="772" ht="15.75" hidden="1" customHeight="1" x14ac:dyDescent="0.3"/>
    <row r="773" ht="15.75" hidden="1" customHeight="1" x14ac:dyDescent="0.3"/>
    <row r="774" ht="15.75" hidden="1" customHeight="1" x14ac:dyDescent="0.3"/>
    <row r="775" ht="15.75" hidden="1" customHeight="1" x14ac:dyDescent="0.3"/>
    <row r="776" ht="15.75" hidden="1" customHeight="1" x14ac:dyDescent="0.3"/>
    <row r="777" ht="15.75" hidden="1" customHeight="1" x14ac:dyDescent="0.3"/>
    <row r="778" ht="15.75" hidden="1" customHeight="1" x14ac:dyDescent="0.3"/>
    <row r="779" ht="15.75" hidden="1" customHeight="1" x14ac:dyDescent="0.3"/>
    <row r="780" ht="15.75" hidden="1" customHeight="1" x14ac:dyDescent="0.3"/>
    <row r="781" ht="15.75" hidden="1" customHeight="1" x14ac:dyDescent="0.3"/>
    <row r="782" ht="15.75" hidden="1" customHeight="1" x14ac:dyDescent="0.3"/>
    <row r="783" ht="15.75" hidden="1" customHeight="1" x14ac:dyDescent="0.3"/>
    <row r="784" ht="15.75" hidden="1" customHeight="1" x14ac:dyDescent="0.3"/>
    <row r="785" ht="15.75" hidden="1" customHeight="1" x14ac:dyDescent="0.3"/>
    <row r="786" ht="15.75" hidden="1" customHeight="1" x14ac:dyDescent="0.3"/>
    <row r="787" ht="15.75" hidden="1" customHeight="1" x14ac:dyDescent="0.3"/>
    <row r="788" ht="15.75" hidden="1" customHeight="1" x14ac:dyDescent="0.3"/>
    <row r="789" ht="15.75" hidden="1" customHeight="1" x14ac:dyDescent="0.3"/>
    <row r="790" ht="15.75" hidden="1" customHeight="1" x14ac:dyDescent="0.3"/>
    <row r="791" ht="15.75" hidden="1" customHeight="1" x14ac:dyDescent="0.3"/>
    <row r="792" ht="15.75" hidden="1" customHeight="1" x14ac:dyDescent="0.3"/>
    <row r="793" ht="15.75" hidden="1" customHeight="1" x14ac:dyDescent="0.3"/>
    <row r="794" ht="15.75" hidden="1" customHeight="1" x14ac:dyDescent="0.3"/>
    <row r="795" ht="15.75" hidden="1" customHeight="1" x14ac:dyDescent="0.3"/>
    <row r="796" ht="15.75" hidden="1" customHeight="1" x14ac:dyDescent="0.3"/>
    <row r="797" ht="15.75" hidden="1" customHeight="1" x14ac:dyDescent="0.3"/>
    <row r="798" ht="15.75" hidden="1" customHeight="1" x14ac:dyDescent="0.3"/>
    <row r="799" ht="15.75" hidden="1" customHeight="1" x14ac:dyDescent="0.3"/>
    <row r="800" ht="15.75" hidden="1" customHeight="1" x14ac:dyDescent="0.3"/>
    <row r="801" ht="15.75" hidden="1" customHeight="1" x14ac:dyDescent="0.3"/>
    <row r="802" ht="15.75" hidden="1" customHeight="1" x14ac:dyDescent="0.3"/>
    <row r="803" ht="15.75" hidden="1" customHeight="1" x14ac:dyDescent="0.3"/>
    <row r="804" ht="15.75" hidden="1" customHeight="1" x14ac:dyDescent="0.3"/>
    <row r="805" ht="15.75" hidden="1" customHeight="1" x14ac:dyDescent="0.3"/>
    <row r="806" ht="15.75" hidden="1" customHeight="1" x14ac:dyDescent="0.3"/>
    <row r="807" ht="15.75" hidden="1" customHeight="1" x14ac:dyDescent="0.3"/>
    <row r="808" ht="15.75" hidden="1" customHeight="1" x14ac:dyDescent="0.3"/>
    <row r="809" ht="15.75" hidden="1" customHeight="1" x14ac:dyDescent="0.3"/>
    <row r="810" ht="15.75" hidden="1" customHeight="1" x14ac:dyDescent="0.3"/>
    <row r="811" ht="15.75" hidden="1" customHeight="1" x14ac:dyDescent="0.3"/>
    <row r="812" ht="15.75" hidden="1" customHeight="1" x14ac:dyDescent="0.3"/>
    <row r="813" ht="15.75" hidden="1" customHeight="1" x14ac:dyDescent="0.3"/>
    <row r="814" ht="15.75" hidden="1" customHeight="1" x14ac:dyDescent="0.3"/>
    <row r="815" ht="15.75" hidden="1" customHeight="1" x14ac:dyDescent="0.3"/>
    <row r="816" ht="15.75" hidden="1" customHeight="1" x14ac:dyDescent="0.3"/>
    <row r="817" ht="15.75" hidden="1" customHeight="1" x14ac:dyDescent="0.3"/>
    <row r="818" ht="15.75" hidden="1" customHeight="1" x14ac:dyDescent="0.3"/>
    <row r="819" ht="15.75" hidden="1" customHeight="1" x14ac:dyDescent="0.3"/>
    <row r="820" ht="15.75" hidden="1" customHeight="1" x14ac:dyDescent="0.3"/>
    <row r="821" ht="15.75" hidden="1" customHeight="1" x14ac:dyDescent="0.3"/>
    <row r="822" ht="15.75" hidden="1" customHeight="1" x14ac:dyDescent="0.3"/>
    <row r="823" ht="15.75" hidden="1" customHeight="1" x14ac:dyDescent="0.3"/>
    <row r="824" ht="15.75" hidden="1" customHeight="1" x14ac:dyDescent="0.3"/>
    <row r="825" ht="15.75" hidden="1" customHeight="1" x14ac:dyDescent="0.3"/>
    <row r="826" ht="15.75" hidden="1" customHeight="1" x14ac:dyDescent="0.3"/>
    <row r="827" ht="15.75" hidden="1" customHeight="1" x14ac:dyDescent="0.3"/>
    <row r="828" ht="15.75" hidden="1" customHeight="1" x14ac:dyDescent="0.3"/>
    <row r="829" ht="15.75" hidden="1" customHeight="1" x14ac:dyDescent="0.3"/>
    <row r="830" ht="15.75" hidden="1" customHeight="1" x14ac:dyDescent="0.3"/>
    <row r="831" ht="15.75" hidden="1" customHeight="1" x14ac:dyDescent="0.3"/>
    <row r="832" ht="15.75" hidden="1" customHeight="1" x14ac:dyDescent="0.3"/>
    <row r="833" ht="15.75" hidden="1" customHeight="1" x14ac:dyDescent="0.3"/>
    <row r="834" ht="15.75" hidden="1" customHeight="1" x14ac:dyDescent="0.3"/>
    <row r="835" ht="15.75" hidden="1" customHeight="1" x14ac:dyDescent="0.3"/>
    <row r="836" ht="15.75" hidden="1" customHeight="1" x14ac:dyDescent="0.3"/>
    <row r="837" ht="15.75" hidden="1" customHeight="1" x14ac:dyDescent="0.3"/>
    <row r="838" ht="15.75" hidden="1" customHeight="1" x14ac:dyDescent="0.3"/>
    <row r="839" ht="15.75" hidden="1" customHeight="1" x14ac:dyDescent="0.3"/>
    <row r="840" ht="15.75" hidden="1" customHeight="1" x14ac:dyDescent="0.3"/>
    <row r="841" ht="15.75" hidden="1" customHeight="1" x14ac:dyDescent="0.3"/>
    <row r="842" ht="15.75" hidden="1" customHeight="1" x14ac:dyDescent="0.3"/>
    <row r="843" ht="15.75" hidden="1" customHeight="1" x14ac:dyDescent="0.3"/>
    <row r="844" ht="15.75" hidden="1" customHeight="1" x14ac:dyDescent="0.3"/>
    <row r="845" ht="15.75" hidden="1" customHeight="1" x14ac:dyDescent="0.3"/>
    <row r="846" ht="15.75" hidden="1" customHeight="1" x14ac:dyDescent="0.3"/>
    <row r="847" ht="15.75" hidden="1" customHeight="1" x14ac:dyDescent="0.3"/>
    <row r="848" ht="15.75" hidden="1" customHeight="1" x14ac:dyDescent="0.3"/>
    <row r="849" ht="15.75" hidden="1" customHeight="1" x14ac:dyDescent="0.3"/>
    <row r="850" ht="15.75" hidden="1" customHeight="1" x14ac:dyDescent="0.3"/>
    <row r="851" ht="15.75" hidden="1" customHeight="1" x14ac:dyDescent="0.3"/>
    <row r="852" ht="15.75" hidden="1" customHeight="1" x14ac:dyDescent="0.3"/>
    <row r="853" ht="15.75" hidden="1" customHeight="1" x14ac:dyDescent="0.3"/>
    <row r="854" ht="15.75" hidden="1" customHeight="1" x14ac:dyDescent="0.3"/>
    <row r="855" ht="15.75" hidden="1" customHeight="1" x14ac:dyDescent="0.3"/>
    <row r="856" ht="15.75" hidden="1" customHeight="1" x14ac:dyDescent="0.3"/>
    <row r="857" ht="15.75" hidden="1" customHeight="1" x14ac:dyDescent="0.3"/>
    <row r="858" ht="15.75" hidden="1" customHeight="1" x14ac:dyDescent="0.3"/>
    <row r="859" ht="15.75" hidden="1" customHeight="1" x14ac:dyDescent="0.3"/>
    <row r="860" ht="15.75" hidden="1" customHeight="1" x14ac:dyDescent="0.3"/>
    <row r="861" ht="15.75" hidden="1" customHeight="1" x14ac:dyDescent="0.3"/>
    <row r="862" ht="15.75" hidden="1" customHeight="1" x14ac:dyDescent="0.3"/>
    <row r="863" ht="15.75" hidden="1" customHeight="1" x14ac:dyDescent="0.3"/>
    <row r="864" ht="15.75" hidden="1" customHeight="1" x14ac:dyDescent="0.3"/>
    <row r="865" ht="15.75" hidden="1" customHeight="1" x14ac:dyDescent="0.3"/>
    <row r="866" ht="15.75" hidden="1" customHeight="1" x14ac:dyDescent="0.3"/>
    <row r="867" ht="15.75" hidden="1" customHeight="1" x14ac:dyDescent="0.3"/>
    <row r="868" ht="15.75" hidden="1" customHeight="1" x14ac:dyDescent="0.3"/>
    <row r="869" ht="15.75" hidden="1" customHeight="1" x14ac:dyDescent="0.3"/>
    <row r="870" ht="15.75" hidden="1" customHeight="1" x14ac:dyDescent="0.3"/>
    <row r="871" ht="15.75" hidden="1" customHeight="1" x14ac:dyDescent="0.3"/>
    <row r="872" ht="15.75" hidden="1" customHeight="1" x14ac:dyDescent="0.3"/>
    <row r="873" ht="15.75" hidden="1" customHeight="1" x14ac:dyDescent="0.3"/>
    <row r="874" ht="15.75" hidden="1" customHeight="1" x14ac:dyDescent="0.3"/>
    <row r="875" ht="15.75" hidden="1" customHeight="1" x14ac:dyDescent="0.3"/>
    <row r="876" ht="15.75" hidden="1" customHeight="1" x14ac:dyDescent="0.3"/>
    <row r="877" ht="15.75" hidden="1" customHeight="1" x14ac:dyDescent="0.3"/>
    <row r="878" ht="15.75" hidden="1" customHeight="1" x14ac:dyDescent="0.3"/>
    <row r="879" ht="15.75" hidden="1" customHeight="1" x14ac:dyDescent="0.3"/>
    <row r="880" ht="15.75" hidden="1" customHeight="1" x14ac:dyDescent="0.3"/>
    <row r="881" ht="15.75" hidden="1" customHeight="1" x14ac:dyDescent="0.3"/>
    <row r="882" ht="15.75" hidden="1" customHeight="1" x14ac:dyDescent="0.3"/>
    <row r="883" ht="15.75" hidden="1" customHeight="1" x14ac:dyDescent="0.3"/>
    <row r="884" ht="15.75" hidden="1" customHeight="1" x14ac:dyDescent="0.3"/>
    <row r="885" ht="15.75" hidden="1" customHeight="1" x14ac:dyDescent="0.3"/>
    <row r="886" ht="15.75" hidden="1" customHeight="1" x14ac:dyDescent="0.3"/>
    <row r="887" ht="15.75" hidden="1" customHeight="1" x14ac:dyDescent="0.3"/>
    <row r="888" ht="15.75" hidden="1" customHeight="1" x14ac:dyDescent="0.3"/>
    <row r="889" ht="15.75" hidden="1" customHeight="1" x14ac:dyDescent="0.3"/>
    <row r="890" ht="15.75" hidden="1" customHeight="1" x14ac:dyDescent="0.3"/>
    <row r="891" ht="15.75" hidden="1" customHeight="1" x14ac:dyDescent="0.3"/>
    <row r="892" ht="15.75" hidden="1" customHeight="1" x14ac:dyDescent="0.3"/>
    <row r="893" ht="15.75" hidden="1" customHeight="1" x14ac:dyDescent="0.3"/>
    <row r="894" ht="15.75" hidden="1" customHeight="1" x14ac:dyDescent="0.3"/>
    <row r="895" ht="15.75" hidden="1" customHeight="1" x14ac:dyDescent="0.3"/>
    <row r="896" ht="15.75" hidden="1" customHeight="1" x14ac:dyDescent="0.3"/>
    <row r="897" ht="15.75" hidden="1" customHeight="1" x14ac:dyDescent="0.3"/>
    <row r="898" ht="15.75" hidden="1" customHeight="1" x14ac:dyDescent="0.3"/>
    <row r="899" ht="15.75" hidden="1" customHeight="1" x14ac:dyDescent="0.3"/>
    <row r="900" ht="15.75" hidden="1" customHeight="1" x14ac:dyDescent="0.3"/>
    <row r="901" ht="15.75" hidden="1" customHeight="1" x14ac:dyDescent="0.3"/>
    <row r="902" ht="15.75" hidden="1" customHeight="1" x14ac:dyDescent="0.3"/>
    <row r="903" ht="15.75" hidden="1" customHeight="1" x14ac:dyDescent="0.3"/>
    <row r="904" ht="15.75" hidden="1" customHeight="1" x14ac:dyDescent="0.3"/>
    <row r="905" ht="15.75" hidden="1" customHeight="1" x14ac:dyDescent="0.3"/>
    <row r="906" ht="15.75" hidden="1" customHeight="1" x14ac:dyDescent="0.3"/>
    <row r="907" ht="15.75" hidden="1" customHeight="1" x14ac:dyDescent="0.3"/>
    <row r="908" ht="15.75" hidden="1" customHeight="1" x14ac:dyDescent="0.3"/>
    <row r="909" ht="15.75" hidden="1" customHeight="1" x14ac:dyDescent="0.3"/>
    <row r="910" ht="15.75" hidden="1" customHeight="1" x14ac:dyDescent="0.3"/>
    <row r="911" ht="15.75" hidden="1" customHeight="1" x14ac:dyDescent="0.3"/>
    <row r="912" ht="15.75" hidden="1" customHeight="1" x14ac:dyDescent="0.3"/>
    <row r="913" ht="15.75" hidden="1" customHeight="1" x14ac:dyDescent="0.3"/>
    <row r="914" ht="15.75" hidden="1" customHeight="1" x14ac:dyDescent="0.3"/>
    <row r="915" ht="15.75" hidden="1" customHeight="1" x14ac:dyDescent="0.3"/>
    <row r="916" ht="15.75" hidden="1" customHeight="1" x14ac:dyDescent="0.3"/>
    <row r="917" ht="15.75" hidden="1" customHeight="1" x14ac:dyDescent="0.3"/>
    <row r="918" ht="15.75" hidden="1" customHeight="1" x14ac:dyDescent="0.3"/>
    <row r="919" ht="15.75" hidden="1" customHeight="1" x14ac:dyDescent="0.3"/>
    <row r="920" ht="15.75" hidden="1" customHeight="1" x14ac:dyDescent="0.3"/>
    <row r="921" ht="15.75" hidden="1" customHeight="1" x14ac:dyDescent="0.3"/>
    <row r="922" ht="15.75" hidden="1" customHeight="1" x14ac:dyDescent="0.3"/>
    <row r="923" ht="15.75" hidden="1" customHeight="1" x14ac:dyDescent="0.3"/>
    <row r="924" ht="15.75" hidden="1" customHeight="1" x14ac:dyDescent="0.3"/>
    <row r="925" ht="15.75" hidden="1" customHeight="1" x14ac:dyDescent="0.3"/>
    <row r="926" ht="15.75" hidden="1" customHeight="1" x14ac:dyDescent="0.3"/>
    <row r="927" ht="15.75" hidden="1" customHeight="1" x14ac:dyDescent="0.3"/>
    <row r="928" ht="15.75" hidden="1" customHeight="1" x14ac:dyDescent="0.3"/>
    <row r="929" ht="15.75" hidden="1" customHeight="1" x14ac:dyDescent="0.3"/>
    <row r="930" ht="15.75" hidden="1" customHeight="1" x14ac:dyDescent="0.3"/>
    <row r="931" ht="15.75" hidden="1" customHeight="1" x14ac:dyDescent="0.3"/>
    <row r="932" ht="15.75" hidden="1" customHeight="1" x14ac:dyDescent="0.3"/>
    <row r="933" ht="15.75" hidden="1" customHeight="1" x14ac:dyDescent="0.3"/>
    <row r="934" ht="15.75" hidden="1" customHeight="1" x14ac:dyDescent="0.3"/>
    <row r="935" ht="15.75" hidden="1" customHeight="1" x14ac:dyDescent="0.3"/>
    <row r="936" ht="15.75" hidden="1" customHeight="1" x14ac:dyDescent="0.3"/>
    <row r="937" ht="15.75" hidden="1" customHeight="1" x14ac:dyDescent="0.3"/>
    <row r="938" ht="15.75" hidden="1" customHeight="1" x14ac:dyDescent="0.3"/>
    <row r="939" ht="15.75" hidden="1" customHeight="1" x14ac:dyDescent="0.3"/>
    <row r="940" ht="15.75" hidden="1" customHeight="1" x14ac:dyDescent="0.3"/>
    <row r="941" ht="15.75" hidden="1" customHeight="1" x14ac:dyDescent="0.3"/>
    <row r="942" ht="15.75" hidden="1" customHeight="1" x14ac:dyDescent="0.3"/>
    <row r="943" ht="15.75" hidden="1" customHeight="1" x14ac:dyDescent="0.3"/>
    <row r="944" ht="15.75" hidden="1" customHeight="1" x14ac:dyDescent="0.3"/>
    <row r="945" ht="15.75" hidden="1" customHeight="1" x14ac:dyDescent="0.3"/>
    <row r="946" ht="15.75" hidden="1" customHeight="1" x14ac:dyDescent="0.3"/>
    <row r="947" ht="15.75" hidden="1" customHeight="1" x14ac:dyDescent="0.3"/>
    <row r="948" ht="15.75" hidden="1" customHeight="1" x14ac:dyDescent="0.3"/>
    <row r="949" ht="15.75" hidden="1" customHeight="1" x14ac:dyDescent="0.3"/>
    <row r="950" ht="15.75" hidden="1" customHeight="1" x14ac:dyDescent="0.3"/>
    <row r="951" ht="15.75" hidden="1" customHeight="1" x14ac:dyDescent="0.3"/>
    <row r="952" ht="15.75" hidden="1" customHeight="1" x14ac:dyDescent="0.3"/>
    <row r="953" ht="15.75" hidden="1" customHeight="1" x14ac:dyDescent="0.3"/>
    <row r="954" ht="15.75" hidden="1" customHeight="1" x14ac:dyDescent="0.3"/>
    <row r="955" ht="15.75" hidden="1" customHeight="1" x14ac:dyDescent="0.3"/>
    <row r="956" ht="15.75" hidden="1" customHeight="1" x14ac:dyDescent="0.3"/>
    <row r="957" ht="15.75" hidden="1" customHeight="1" x14ac:dyDescent="0.3"/>
    <row r="958" ht="15.75" hidden="1" customHeight="1" x14ac:dyDescent="0.3"/>
    <row r="959" ht="15.75" hidden="1" customHeight="1" x14ac:dyDescent="0.3"/>
    <row r="960" ht="15.75" hidden="1" customHeight="1" x14ac:dyDescent="0.3"/>
    <row r="961" ht="15.75" hidden="1" customHeight="1" x14ac:dyDescent="0.3"/>
    <row r="962" ht="15.75" hidden="1" customHeight="1" x14ac:dyDescent="0.3"/>
    <row r="963" ht="15.75" hidden="1" customHeight="1" x14ac:dyDescent="0.3"/>
    <row r="964" ht="15.75" hidden="1" customHeight="1" x14ac:dyDescent="0.3"/>
    <row r="965" ht="15.75" hidden="1" customHeight="1" x14ac:dyDescent="0.3"/>
    <row r="966" ht="15.75" hidden="1" customHeight="1" x14ac:dyDescent="0.3"/>
    <row r="967" ht="15.75" hidden="1" customHeight="1" x14ac:dyDescent="0.3"/>
    <row r="968" ht="15.75" hidden="1" customHeight="1" x14ac:dyDescent="0.3"/>
    <row r="969" ht="15.75" hidden="1" customHeight="1" x14ac:dyDescent="0.3"/>
    <row r="970" ht="15.75" hidden="1" customHeight="1" x14ac:dyDescent="0.3"/>
    <row r="971" ht="15.75" hidden="1" customHeight="1" x14ac:dyDescent="0.3"/>
    <row r="972" ht="15.75" hidden="1" customHeight="1" x14ac:dyDescent="0.3"/>
    <row r="973" ht="15.75" hidden="1" customHeight="1" x14ac:dyDescent="0.3"/>
    <row r="974" ht="15.75" hidden="1" customHeight="1" x14ac:dyDescent="0.3"/>
    <row r="975" ht="15.75" hidden="1" customHeight="1" x14ac:dyDescent="0.3"/>
    <row r="976" ht="15.75" hidden="1" customHeight="1" x14ac:dyDescent="0.3"/>
    <row r="977" ht="15.75" hidden="1" customHeight="1" x14ac:dyDescent="0.3"/>
    <row r="978" ht="15.75" hidden="1" customHeight="1" x14ac:dyDescent="0.3"/>
    <row r="979" ht="15.75" hidden="1" customHeight="1" x14ac:dyDescent="0.3"/>
    <row r="980" ht="15.75" hidden="1" customHeight="1" x14ac:dyDescent="0.3"/>
    <row r="981" ht="15.75" hidden="1" customHeight="1" x14ac:dyDescent="0.3"/>
    <row r="982" ht="15.75" hidden="1" customHeight="1" x14ac:dyDescent="0.3"/>
    <row r="983" ht="15.75" hidden="1" customHeight="1" x14ac:dyDescent="0.3"/>
    <row r="984" ht="15.75" hidden="1" customHeight="1" x14ac:dyDescent="0.3"/>
    <row r="985" ht="15.75" hidden="1" customHeight="1" x14ac:dyDescent="0.3"/>
    <row r="986" ht="15.75" hidden="1" customHeight="1" x14ac:dyDescent="0.3"/>
    <row r="987" ht="15.75" hidden="1" customHeight="1" x14ac:dyDescent="0.3"/>
    <row r="988" ht="15.75" hidden="1" customHeight="1" x14ac:dyDescent="0.3"/>
    <row r="989" ht="15.75" hidden="1" customHeight="1" x14ac:dyDescent="0.3"/>
    <row r="990" ht="15.75" hidden="1" customHeight="1" x14ac:dyDescent="0.3"/>
    <row r="991" ht="15.75" hidden="1" customHeight="1" x14ac:dyDescent="0.3"/>
    <row r="992" ht="15.75" hidden="1" customHeight="1" x14ac:dyDescent="0.3"/>
    <row r="993" ht="15.75" hidden="1" customHeight="1" x14ac:dyDescent="0.3"/>
    <row r="994" ht="15.75" hidden="1" customHeight="1" x14ac:dyDescent="0.3"/>
    <row r="995" ht="15.75" hidden="1" customHeight="1" x14ac:dyDescent="0.3"/>
    <row r="996" ht="15.75" hidden="1" customHeight="1" x14ac:dyDescent="0.3"/>
    <row r="997" ht="15.75" hidden="1" customHeight="1" x14ac:dyDescent="0.3"/>
    <row r="998" ht="15.75" hidden="1" customHeight="1" x14ac:dyDescent="0.3"/>
    <row r="999" ht="15.75" hidden="1" customHeight="1" x14ac:dyDescent="0.3"/>
    <row r="1000" ht="15.75" hidden="1" customHeight="1" x14ac:dyDescent="0.3"/>
  </sheetData>
  <mergeCells count="16">
    <mergeCell ref="I13:J13"/>
    <mergeCell ref="I16:N16"/>
    <mergeCell ref="C2:M2"/>
    <mergeCell ref="C4:M4"/>
    <mergeCell ref="C5:M6"/>
    <mergeCell ref="C7:M7"/>
    <mergeCell ref="C8:M8"/>
    <mergeCell ref="D9:E9"/>
    <mergeCell ref="F9:G9"/>
    <mergeCell ref="C10:D10"/>
    <mergeCell ref="E10:F10"/>
    <mergeCell ref="C11:D11"/>
    <mergeCell ref="E11:F11"/>
    <mergeCell ref="D13:H13"/>
    <mergeCell ref="C3:M3"/>
    <mergeCell ref="H10:L1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933"/>
  <sheetViews>
    <sheetView showGridLines="0" workbookViewId="0"/>
  </sheetViews>
  <sheetFormatPr defaultColWidth="0" defaultRowHeight="15" customHeight="1" zeroHeight="1" x14ac:dyDescent="0.3"/>
  <cols>
    <col min="1" max="2" width="5.5" customWidth="1"/>
    <col min="3" max="3" width="26.83203125" customWidth="1"/>
    <col min="4" max="7" width="5.5" customWidth="1"/>
    <col min="8" max="8" width="9.33203125" customWidth="1"/>
    <col min="9" max="9" width="11.08203125" customWidth="1"/>
    <col min="10" max="12" width="10.08203125" customWidth="1"/>
    <col min="13" max="13" width="11.08203125" customWidth="1"/>
    <col min="14" max="14" width="5.5" customWidth="1"/>
    <col min="15" max="15" width="6.08203125" style="29" customWidth="1"/>
    <col min="16" max="16" width="6.08203125" hidden="1" customWidth="1"/>
    <col min="17" max="25" width="6" hidden="1" customWidth="1"/>
    <col min="26" max="26" width="9.08203125" hidden="1" customWidth="1"/>
    <col min="27" max="27" width="8.58203125" hidden="1" customWidth="1"/>
    <col min="28" max="29" width="7.58203125" hidden="1" customWidth="1"/>
    <col min="30" max="16384" width="12.58203125" hidden="1"/>
  </cols>
  <sheetData>
    <row r="1" spans="1:29" ht="14.25" customHeight="1" x14ac:dyDescent="0.35">
      <c r="A1" s="88">
        <f>Calculation!I9</f>
        <v>619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40"/>
      <c r="O1" s="41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36" x14ac:dyDescent="0.35">
      <c r="A2" s="12"/>
      <c r="B2" s="15"/>
      <c r="C2" s="154" t="s">
        <v>57</v>
      </c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42"/>
      <c r="O2" s="41"/>
      <c r="P2" s="13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14.25" customHeight="1" x14ac:dyDescent="0.35">
      <c r="A3" s="12"/>
      <c r="B3" s="16"/>
      <c r="C3" s="19"/>
      <c r="D3" s="19"/>
      <c r="E3" s="19"/>
      <c r="F3" s="19"/>
      <c r="G3" s="19"/>
      <c r="H3" s="19"/>
      <c r="I3" s="18"/>
      <c r="J3" s="18"/>
      <c r="K3" s="18"/>
      <c r="L3" s="18"/>
      <c r="M3" s="18"/>
      <c r="N3" s="43"/>
      <c r="O3" s="2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4.25" customHeight="1" x14ac:dyDescent="0.35">
      <c r="A4" s="12"/>
      <c r="B4" s="16"/>
      <c r="C4" s="219" t="s">
        <v>59</v>
      </c>
      <c r="D4" s="220"/>
      <c r="E4" s="220"/>
      <c r="F4" s="220"/>
      <c r="G4" s="220"/>
      <c r="H4" s="220"/>
      <c r="I4" s="220"/>
      <c r="J4" s="220"/>
      <c r="K4" s="220"/>
      <c r="L4" s="220"/>
      <c r="M4" s="221"/>
      <c r="N4" s="43"/>
      <c r="O4" s="27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5.75" customHeight="1" x14ac:dyDescent="0.35">
      <c r="A5" s="89"/>
      <c r="B5" s="90"/>
      <c r="C5" s="222" t="s">
        <v>58</v>
      </c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91"/>
      <c r="O5" s="92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ht="15.75" customHeight="1" x14ac:dyDescent="0.35">
      <c r="A6" s="12"/>
      <c r="B6" s="16"/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1"/>
      <c r="N6" s="91"/>
      <c r="O6" s="27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4.25" customHeight="1" x14ac:dyDescent="0.35">
      <c r="A7" s="12"/>
      <c r="B7" s="16"/>
      <c r="C7" s="193" t="s">
        <v>32</v>
      </c>
      <c r="D7" s="105"/>
      <c r="E7" s="105"/>
      <c r="F7" s="105"/>
      <c r="G7" s="105"/>
      <c r="H7" s="105"/>
      <c r="I7" s="105"/>
      <c r="J7" s="105"/>
      <c r="K7" s="105"/>
      <c r="L7" s="105"/>
      <c r="M7" s="106"/>
      <c r="N7" s="43"/>
      <c r="O7" s="27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4.25" customHeight="1" x14ac:dyDescent="0.35">
      <c r="A8" s="12"/>
      <c r="B8" s="16"/>
      <c r="C8" s="223" t="s">
        <v>33</v>
      </c>
      <c r="D8" s="111"/>
      <c r="E8" s="111"/>
      <c r="F8" s="111"/>
      <c r="G8" s="111"/>
      <c r="H8" s="111"/>
      <c r="I8" s="111"/>
      <c r="J8" s="111"/>
      <c r="K8" s="111"/>
      <c r="L8" s="111"/>
      <c r="M8" s="195"/>
      <c r="N8" s="43"/>
      <c r="O8" s="2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4.25" customHeight="1" x14ac:dyDescent="0.35">
      <c r="A9" s="12"/>
      <c r="B9" s="16"/>
      <c r="C9" s="46"/>
      <c r="D9" s="126" t="s">
        <v>11</v>
      </c>
      <c r="E9" s="105"/>
      <c r="F9" s="196" t="s">
        <v>12</v>
      </c>
      <c r="G9" s="105"/>
      <c r="H9" s="21" t="s">
        <v>13</v>
      </c>
      <c r="I9" s="21" t="s">
        <v>14</v>
      </c>
      <c r="J9" s="21" t="s">
        <v>15</v>
      </c>
      <c r="K9" s="21" t="s">
        <v>16</v>
      </c>
      <c r="L9" s="14"/>
      <c r="M9" s="20"/>
      <c r="N9" s="43"/>
      <c r="O9" s="2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14.25" customHeight="1" x14ac:dyDescent="0.35">
      <c r="A10" s="12"/>
      <c r="B10" s="16"/>
      <c r="C10" s="69" t="s">
        <v>34</v>
      </c>
      <c r="D10" s="224">
        <f>Calculation!D17</f>
        <v>0</v>
      </c>
      <c r="E10" s="225"/>
      <c r="F10" s="224">
        <f>Calculation!F17</f>
        <v>0</v>
      </c>
      <c r="G10" s="225"/>
      <c r="H10" s="50">
        <f>Calculation!H17</f>
        <v>0</v>
      </c>
      <c r="I10" s="50">
        <f>Calculation!I17</f>
        <v>0</v>
      </c>
      <c r="J10" s="50">
        <f>Calculation!J17</f>
        <v>0</v>
      </c>
      <c r="K10" s="50">
        <f>Calculation!K17</f>
        <v>0</v>
      </c>
      <c r="L10" s="83"/>
      <c r="M10" s="20"/>
      <c r="N10" s="43"/>
      <c r="O10" s="2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4.25" customHeight="1" x14ac:dyDescent="0.35">
      <c r="A11" s="12"/>
      <c r="B11" s="16"/>
      <c r="C11" s="69" t="s">
        <v>35</v>
      </c>
      <c r="D11" s="133">
        <f>IF(D10&lt;&gt;"", SUM(D10*0.67), "")</f>
        <v>0</v>
      </c>
      <c r="E11" s="134"/>
      <c r="F11" s="133">
        <f>IF(F10&lt;&gt;"", SUM(F10*0.67), "")</f>
        <v>0</v>
      </c>
      <c r="G11" s="134"/>
      <c r="H11" s="72">
        <f t="shared" ref="H11:K11" si="0">IF(H10&lt;&gt;"", SUM(H10*0.67), "")</f>
        <v>0</v>
      </c>
      <c r="I11" s="72">
        <f t="shared" si="0"/>
        <v>0</v>
      </c>
      <c r="J11" s="72">
        <f t="shared" si="0"/>
        <v>0</v>
      </c>
      <c r="K11" s="93">
        <f t="shared" si="0"/>
        <v>0</v>
      </c>
      <c r="L11" s="21" t="s">
        <v>19</v>
      </c>
      <c r="M11" s="20"/>
      <c r="N11" s="43"/>
      <c r="O11" s="2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14.25" customHeight="1" x14ac:dyDescent="0.35">
      <c r="A12" s="12"/>
      <c r="B12" s="16"/>
      <c r="C12" s="94" t="s">
        <v>20</v>
      </c>
      <c r="D12" s="133">
        <f>IF(OR(ISBLANK(D10),ISBLANK(D11)),"",SUM(D10-D11))</f>
        <v>0</v>
      </c>
      <c r="E12" s="134"/>
      <c r="F12" s="133">
        <f>IF(OR(ISBLANK(F10),ISBLANK(F11)),"",SUM(F10-F11))</f>
        <v>0</v>
      </c>
      <c r="G12" s="134"/>
      <c r="H12" s="72">
        <f t="shared" ref="H12:K12" si="1">IF(OR(ISBLANK(H10),ISBLANK(H11)),"",SUM(H10-H11))</f>
        <v>0</v>
      </c>
      <c r="I12" s="72">
        <f t="shared" si="1"/>
        <v>0</v>
      </c>
      <c r="J12" s="72">
        <f t="shared" si="1"/>
        <v>0</v>
      </c>
      <c r="K12" s="72">
        <f t="shared" si="1"/>
        <v>0</v>
      </c>
      <c r="L12" s="73">
        <f>SUM(D12:K12)</f>
        <v>0</v>
      </c>
      <c r="M12" s="20"/>
      <c r="N12" s="43"/>
      <c r="O12" s="2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14.25" customHeight="1" x14ac:dyDescent="0.35">
      <c r="A13" s="12"/>
      <c r="B13" s="16"/>
      <c r="C13" s="129"/>
      <c r="D13" s="105"/>
      <c r="E13" s="105"/>
      <c r="F13" s="105"/>
      <c r="G13" s="105"/>
      <c r="H13" s="105"/>
      <c r="I13" s="105"/>
      <c r="J13" s="105"/>
      <c r="K13" s="105"/>
      <c r="L13" s="105"/>
      <c r="M13" s="20"/>
      <c r="N13" s="43"/>
      <c r="O13" s="2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4.25" customHeight="1" x14ac:dyDescent="0.35">
      <c r="A14" s="12"/>
      <c r="B14" s="16"/>
      <c r="C14" s="130" t="s">
        <v>36</v>
      </c>
      <c r="D14" s="105"/>
      <c r="E14" s="105"/>
      <c r="F14" s="105"/>
      <c r="G14" s="105"/>
      <c r="H14" s="105"/>
      <c r="I14" s="105"/>
      <c r="J14" s="105"/>
      <c r="K14" s="105"/>
      <c r="L14" s="105"/>
      <c r="M14" s="20"/>
      <c r="N14" s="43"/>
      <c r="O14" s="2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4.25" customHeight="1" x14ac:dyDescent="0.35">
      <c r="A15" s="12"/>
      <c r="B15" s="16"/>
      <c r="C15" s="22"/>
      <c r="D15" s="126" t="s">
        <v>11</v>
      </c>
      <c r="E15" s="105"/>
      <c r="F15" s="126" t="s">
        <v>12</v>
      </c>
      <c r="G15" s="105"/>
      <c r="H15" s="21" t="s">
        <v>13</v>
      </c>
      <c r="I15" s="21" t="s">
        <v>14</v>
      </c>
      <c r="J15" s="21" t="s">
        <v>15</v>
      </c>
      <c r="K15" s="21" t="s">
        <v>16</v>
      </c>
      <c r="L15" s="21" t="s">
        <v>19</v>
      </c>
      <c r="M15" s="20"/>
      <c r="N15" s="43"/>
      <c r="O15" s="2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4.25" customHeight="1" x14ac:dyDescent="0.35">
      <c r="A16" s="12"/>
      <c r="B16" s="16"/>
      <c r="C16" s="69" t="s">
        <v>21</v>
      </c>
      <c r="D16" s="207">
        <f>Calculation!D23</f>
        <v>100</v>
      </c>
      <c r="E16" s="208"/>
      <c r="F16" s="207">
        <f>Calculation!F23</f>
        <v>0</v>
      </c>
      <c r="G16" s="208"/>
      <c r="H16" s="95">
        <f>Calculation!H23</f>
        <v>0</v>
      </c>
      <c r="I16" s="95">
        <f>Calculation!I23</f>
        <v>0</v>
      </c>
      <c r="J16" s="95">
        <f>Calculation!J23</f>
        <v>0</v>
      </c>
      <c r="K16" s="95">
        <f>Calculation!K23</f>
        <v>0</v>
      </c>
      <c r="L16" s="96">
        <f>SUM(D16:K16)</f>
        <v>100</v>
      </c>
      <c r="M16" s="20"/>
      <c r="N16" s="43"/>
      <c r="O16" s="2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4.25" customHeight="1" x14ac:dyDescent="0.35">
      <c r="A17" s="12"/>
      <c r="B17" s="16"/>
      <c r="C17" s="97"/>
      <c r="D17" s="98"/>
      <c r="E17" s="98"/>
      <c r="F17" s="98"/>
      <c r="G17" s="98"/>
      <c r="H17" s="98"/>
      <c r="I17" s="98"/>
      <c r="J17" s="98"/>
      <c r="K17" s="98"/>
      <c r="L17" s="98"/>
      <c r="M17" s="20"/>
      <c r="N17" s="43"/>
      <c r="O17" s="27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4.25" customHeight="1" x14ac:dyDescent="0.35">
      <c r="A18" s="12"/>
      <c r="B18" s="16"/>
      <c r="C18" s="210" t="s">
        <v>37</v>
      </c>
      <c r="D18" s="105"/>
      <c r="E18" s="105"/>
      <c r="F18" s="105"/>
      <c r="G18" s="105"/>
      <c r="H18" s="105"/>
      <c r="I18" s="105"/>
      <c r="J18" s="105"/>
      <c r="K18" s="105"/>
      <c r="L18" s="105"/>
      <c r="M18" s="20"/>
      <c r="N18" s="43"/>
      <c r="O18" s="27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24.75" customHeight="1" x14ac:dyDescent="0.35">
      <c r="A19" s="12"/>
      <c r="B19" s="16"/>
      <c r="C19" s="113" t="s">
        <v>23</v>
      </c>
      <c r="D19" s="114"/>
      <c r="E19" s="115">
        <f>SUM(L12)</f>
        <v>0</v>
      </c>
      <c r="F19" s="114"/>
      <c r="G19" s="14"/>
      <c r="H19" s="211" t="s">
        <v>30</v>
      </c>
      <c r="I19" s="114"/>
      <c r="J19" s="99">
        <f>Calculation!I9</f>
        <v>619</v>
      </c>
      <c r="K19" s="47"/>
      <c r="L19" s="212" t="s">
        <v>65</v>
      </c>
      <c r="M19" s="106"/>
      <c r="N19" s="43"/>
      <c r="O19" s="27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24.75" customHeight="1" x14ac:dyDescent="0.35">
      <c r="A20" s="12"/>
      <c r="B20" s="16"/>
      <c r="C20" s="215" t="s">
        <v>38</v>
      </c>
      <c r="D20" s="137"/>
      <c r="E20" s="216">
        <f>SUM(L16)</f>
        <v>100</v>
      </c>
      <c r="F20" s="217"/>
      <c r="G20" s="14"/>
      <c r="H20" s="211" t="s">
        <v>39</v>
      </c>
      <c r="I20" s="114"/>
      <c r="J20" s="99">
        <f>SUM(E21)</f>
        <v>100</v>
      </c>
      <c r="K20" s="14"/>
      <c r="L20" s="105"/>
      <c r="M20" s="106"/>
      <c r="N20" s="43"/>
      <c r="O20" s="27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24.75" customHeight="1" x14ac:dyDescent="0.35">
      <c r="A21" s="12"/>
      <c r="B21" s="16"/>
      <c r="C21" s="113" t="s">
        <v>40</v>
      </c>
      <c r="D21" s="114"/>
      <c r="E21" s="218">
        <f>SUM(E19:F20)</f>
        <v>100</v>
      </c>
      <c r="F21" s="114"/>
      <c r="G21" s="14"/>
      <c r="K21" s="14"/>
      <c r="L21" s="105"/>
      <c r="M21" s="106"/>
      <c r="N21" s="43"/>
      <c r="O21" s="27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14.25" customHeight="1" x14ac:dyDescent="0.35">
      <c r="A22" s="12"/>
      <c r="B22" s="16"/>
      <c r="C22" s="22"/>
      <c r="D22" s="14"/>
      <c r="E22" s="14"/>
      <c r="F22" s="14"/>
      <c r="G22" s="14"/>
      <c r="H22" s="14"/>
      <c r="I22" s="14"/>
      <c r="J22" s="14"/>
      <c r="K22" s="14"/>
      <c r="L22" s="105"/>
      <c r="M22" s="106"/>
      <c r="N22" s="43"/>
      <c r="O22" s="27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27.75" customHeight="1" x14ac:dyDescent="0.55000000000000004">
      <c r="A23" s="12"/>
      <c r="B23" s="16"/>
      <c r="C23" s="22"/>
      <c r="D23" s="213" t="s">
        <v>41</v>
      </c>
      <c r="E23" s="200"/>
      <c r="F23" s="200"/>
      <c r="G23" s="200"/>
      <c r="H23" s="181"/>
      <c r="I23" s="214">
        <f>ROUNDDOWN(J19-J20,0)</f>
        <v>519</v>
      </c>
      <c r="J23" s="181"/>
      <c r="L23" s="105"/>
      <c r="M23" s="106"/>
      <c r="N23" s="43"/>
      <c r="O23" s="27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4.25" customHeight="1" x14ac:dyDescent="0.35">
      <c r="A24" s="12"/>
      <c r="B24" s="16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37"/>
      <c r="N24" s="43"/>
      <c r="O24" s="27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24" customHeight="1" thickTop="1" x14ac:dyDescent="0.35">
      <c r="A25" s="12"/>
      <c r="B25" s="2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8"/>
      <c r="O25" s="27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4.25" customHeight="1" x14ac:dyDescent="0.35">
      <c r="A26" s="67"/>
      <c r="B26" s="67"/>
      <c r="C26" s="14"/>
      <c r="D26" s="14"/>
      <c r="E26" s="14"/>
      <c r="F26" s="14"/>
      <c r="G26" s="14"/>
      <c r="O26" s="27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4.25" customHeight="1" x14ac:dyDescent="0.35">
      <c r="A27" s="67"/>
      <c r="B27" s="67"/>
      <c r="C27" s="14"/>
      <c r="D27" s="14"/>
      <c r="E27" s="14"/>
      <c r="F27" s="14"/>
      <c r="G27" s="14"/>
      <c r="H27" s="205" t="s">
        <v>63</v>
      </c>
      <c r="I27" s="206"/>
      <c r="J27" s="206"/>
      <c r="K27" s="206"/>
      <c r="L27" s="206"/>
      <c r="M27" s="206"/>
      <c r="N27" s="206"/>
      <c r="O27" s="100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8" customFormat="1" ht="18.75" customHeight="1" x14ac:dyDescent="0.35">
      <c r="A28" s="85"/>
      <c r="B28" s="85"/>
      <c r="C28" s="86"/>
      <c r="D28" s="86"/>
      <c r="E28" s="86"/>
      <c r="F28" s="86"/>
      <c r="G28" s="86"/>
      <c r="H28" s="209"/>
      <c r="I28" s="209"/>
      <c r="J28" s="209"/>
      <c r="K28" s="209"/>
      <c r="L28" s="209"/>
      <c r="M28" s="209"/>
      <c r="N28" s="209"/>
      <c r="O28" s="87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</row>
    <row r="29" spans="1:29" ht="15.75" hidden="1" customHeight="1" x14ac:dyDescent="0.35">
      <c r="A29" s="67"/>
      <c r="B29" s="67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7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4.25" hidden="1" customHeight="1" x14ac:dyDescent="0.35">
      <c r="A30" s="67"/>
      <c r="B30" s="6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7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4.25" hidden="1" customHeight="1" x14ac:dyDescent="0.35">
      <c r="A31" s="67"/>
      <c r="B31" s="67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7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4.25" hidden="1" customHeight="1" x14ac:dyDescent="0.35">
      <c r="A32" s="67"/>
      <c r="B32" s="67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7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4.25" hidden="1" customHeight="1" x14ac:dyDescent="0.35">
      <c r="A33" s="67"/>
      <c r="B33" s="67"/>
      <c r="C33" s="14"/>
      <c r="D33" s="14"/>
      <c r="E33" s="14"/>
      <c r="F33" s="14"/>
      <c r="G33" s="14"/>
      <c r="H33" s="204"/>
      <c r="I33" s="104"/>
      <c r="J33" s="104"/>
      <c r="K33" s="104"/>
      <c r="L33" s="104"/>
      <c r="M33" s="104"/>
      <c r="N33" s="104"/>
      <c r="O33" s="27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4.25" hidden="1" customHeight="1" x14ac:dyDescent="0.35">
      <c r="A34" s="67"/>
      <c r="B34" s="6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7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4.25" hidden="1" customHeight="1" x14ac:dyDescent="0.35">
      <c r="A35" s="67"/>
      <c r="B35" s="6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7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4.25" hidden="1" customHeight="1" x14ac:dyDescent="0.35">
      <c r="A36" s="67"/>
      <c r="B36" s="6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7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4.25" hidden="1" customHeight="1" x14ac:dyDescent="0.35">
      <c r="A37" s="67"/>
      <c r="B37" s="6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7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4.25" hidden="1" customHeight="1" x14ac:dyDescent="0.35">
      <c r="A38" s="67"/>
      <c r="B38" s="6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7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4.25" hidden="1" customHeight="1" x14ac:dyDescent="0.35">
      <c r="A39" s="67"/>
      <c r="B39" s="6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7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4.25" hidden="1" customHeight="1" x14ac:dyDescent="0.35">
      <c r="A40" s="67"/>
      <c r="B40" s="6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7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4.25" hidden="1" customHeight="1" x14ac:dyDescent="0.35">
      <c r="A41" s="67"/>
      <c r="B41" s="6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7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14.25" hidden="1" customHeight="1" x14ac:dyDescent="0.35">
      <c r="A42" s="67"/>
      <c r="B42" s="6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7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4.25" hidden="1" customHeight="1" x14ac:dyDescent="0.35">
      <c r="A43" s="67"/>
      <c r="B43" s="6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4.25" hidden="1" customHeight="1" x14ac:dyDescent="0.35">
      <c r="A44" s="67"/>
      <c r="B44" s="67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7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4.25" hidden="1" customHeight="1" x14ac:dyDescent="0.35">
      <c r="A45" s="67"/>
      <c r="B45" s="67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7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4.25" hidden="1" customHeight="1" x14ac:dyDescent="0.35">
      <c r="A46" s="67"/>
      <c r="B46" s="6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27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ht="14.25" hidden="1" customHeight="1" x14ac:dyDescent="0.35">
      <c r="A47" s="67"/>
      <c r="B47" s="6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27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14.25" hidden="1" customHeight="1" x14ac:dyDescent="0.35">
      <c r="A48" s="67"/>
      <c r="B48" s="6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7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14.25" hidden="1" customHeight="1" x14ac:dyDescent="0.35">
      <c r="A49" s="67"/>
      <c r="B49" s="6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27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14.25" hidden="1" customHeight="1" x14ac:dyDescent="0.35">
      <c r="A50" s="67"/>
      <c r="B50" s="6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7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ht="14.25" hidden="1" customHeight="1" x14ac:dyDescent="0.35">
      <c r="A51" s="67"/>
      <c r="B51" s="6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27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14.25" hidden="1" customHeight="1" x14ac:dyDescent="0.35">
      <c r="A52" s="67"/>
      <c r="B52" s="67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7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14.25" hidden="1" customHeight="1" x14ac:dyDescent="0.35">
      <c r="A53" s="67"/>
      <c r="B53" s="67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7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4.25" hidden="1" customHeight="1" x14ac:dyDescent="0.35">
      <c r="A54" s="67"/>
      <c r="B54" s="67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27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14.25" hidden="1" customHeight="1" x14ac:dyDescent="0.35">
      <c r="A55" s="67"/>
      <c r="B55" s="67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7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4.25" hidden="1" customHeight="1" x14ac:dyDescent="0.35">
      <c r="A56" s="67"/>
      <c r="B56" s="67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27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ht="14.25" hidden="1" customHeight="1" x14ac:dyDescent="0.35">
      <c r="A57" s="67"/>
      <c r="B57" s="67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27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14.25" hidden="1" customHeight="1" x14ac:dyDescent="0.35">
      <c r="A58" s="67"/>
      <c r="B58" s="67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27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ht="14.25" hidden="1" customHeight="1" x14ac:dyDescent="0.35">
      <c r="A59" s="67"/>
      <c r="B59" s="6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27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14.25" hidden="1" customHeight="1" x14ac:dyDescent="0.35">
      <c r="A60" s="67"/>
      <c r="B60" s="67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27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14.25" hidden="1" customHeight="1" x14ac:dyDescent="0.35">
      <c r="A61" s="67"/>
      <c r="B61" s="6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27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14.25" hidden="1" customHeight="1" x14ac:dyDescent="0.35">
      <c r="A62" s="67"/>
      <c r="B62" s="67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27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14.25" hidden="1" customHeight="1" x14ac:dyDescent="0.35">
      <c r="A63" s="67"/>
      <c r="B63" s="6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27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14.25" hidden="1" customHeight="1" x14ac:dyDescent="0.35">
      <c r="A64" s="67"/>
      <c r="B64" s="6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7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ht="14.25" hidden="1" customHeight="1" x14ac:dyDescent="0.35">
      <c r="A65" s="67"/>
      <c r="B65" s="67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27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ht="14.25" hidden="1" customHeight="1" x14ac:dyDescent="0.35">
      <c r="A66" s="67"/>
      <c r="B66" s="6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7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ht="14.25" hidden="1" customHeight="1" x14ac:dyDescent="0.35">
      <c r="A67" s="67"/>
      <c r="B67" s="67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27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ht="14.25" hidden="1" customHeight="1" x14ac:dyDescent="0.35">
      <c r="A68" s="67"/>
      <c r="B68" s="67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27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ht="14.25" hidden="1" customHeight="1" x14ac:dyDescent="0.35">
      <c r="A69" s="67"/>
      <c r="B69" s="67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27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ht="14.25" hidden="1" customHeight="1" x14ac:dyDescent="0.35">
      <c r="A70" s="67"/>
      <c r="B70" s="67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27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ht="14.25" hidden="1" customHeight="1" x14ac:dyDescent="0.35">
      <c r="A71" s="67"/>
      <c r="B71" s="67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27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ht="14.25" hidden="1" customHeight="1" x14ac:dyDescent="0.35">
      <c r="A72" s="67"/>
      <c r="B72" s="6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7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4.25" hidden="1" customHeight="1" x14ac:dyDescent="0.35">
      <c r="A73" s="67"/>
      <c r="B73" s="67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7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4.25" hidden="1" customHeight="1" x14ac:dyDescent="0.35">
      <c r="A74" s="67"/>
      <c r="B74" s="67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27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4.25" hidden="1" customHeight="1" x14ac:dyDescent="0.35">
      <c r="A75" s="67"/>
      <c r="B75" s="67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27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14.25" hidden="1" customHeight="1" x14ac:dyDescent="0.35">
      <c r="A76" s="67"/>
      <c r="B76" s="67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27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14.25" hidden="1" customHeight="1" x14ac:dyDescent="0.35">
      <c r="A77" s="67"/>
      <c r="B77" s="67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27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</row>
    <row r="78" spans="1:29" ht="14.25" hidden="1" customHeight="1" x14ac:dyDescent="0.35">
      <c r="A78" s="67"/>
      <c r="B78" s="67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7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ht="14.25" hidden="1" customHeight="1" x14ac:dyDescent="0.35">
      <c r="A79" s="67"/>
      <c r="B79" s="67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27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ht="14.25" hidden="1" customHeight="1" x14ac:dyDescent="0.35">
      <c r="A80" s="67"/>
      <c r="B80" s="67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27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ht="14.25" hidden="1" customHeight="1" x14ac:dyDescent="0.35">
      <c r="A81" s="67"/>
      <c r="B81" s="67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27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ht="14.25" hidden="1" customHeight="1" x14ac:dyDescent="0.35">
      <c r="A82" s="67"/>
      <c r="B82" s="67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7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ht="14.25" hidden="1" customHeight="1" x14ac:dyDescent="0.35">
      <c r="A83" s="67"/>
      <c r="B83" s="67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27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ht="14.25" hidden="1" customHeight="1" x14ac:dyDescent="0.35">
      <c r="A84" s="67"/>
      <c r="B84" s="67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27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14.25" hidden="1" customHeight="1" x14ac:dyDescent="0.35">
      <c r="A85" s="67"/>
      <c r="B85" s="67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27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ht="14.25" hidden="1" customHeight="1" x14ac:dyDescent="0.35">
      <c r="A86" s="67"/>
      <c r="B86" s="67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27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ht="14.25" hidden="1" customHeight="1" x14ac:dyDescent="0.35">
      <c r="A87" s="67"/>
      <c r="B87" s="67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27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ht="14.25" hidden="1" customHeight="1" x14ac:dyDescent="0.35">
      <c r="A88" s="67"/>
      <c r="B88" s="67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27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ht="14.25" hidden="1" customHeight="1" x14ac:dyDescent="0.35">
      <c r="A89" s="67"/>
      <c r="B89" s="67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27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29" ht="14.25" hidden="1" customHeight="1" x14ac:dyDescent="0.35">
      <c r="A90" s="67"/>
      <c r="B90" s="67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27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ht="14.25" hidden="1" customHeight="1" x14ac:dyDescent="0.35">
      <c r="A91" s="67"/>
      <c r="B91" s="67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27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ht="14.25" hidden="1" customHeight="1" x14ac:dyDescent="0.35">
      <c r="A92" s="67"/>
      <c r="B92" s="67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27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ht="14.25" hidden="1" customHeight="1" x14ac:dyDescent="0.35">
      <c r="A93" s="67"/>
      <c r="B93" s="67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27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ht="14.25" hidden="1" customHeight="1" x14ac:dyDescent="0.35">
      <c r="A94" s="67"/>
      <c r="B94" s="67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27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ht="14.25" hidden="1" customHeight="1" x14ac:dyDescent="0.35">
      <c r="A95" s="67"/>
      <c r="B95" s="67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27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ht="14.25" hidden="1" customHeight="1" x14ac:dyDescent="0.35">
      <c r="A96" s="67"/>
      <c r="B96" s="67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27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ht="14.25" hidden="1" customHeight="1" x14ac:dyDescent="0.35">
      <c r="A97" s="67"/>
      <c r="B97" s="67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27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ht="14.25" hidden="1" customHeight="1" x14ac:dyDescent="0.35">
      <c r="A98" s="67"/>
      <c r="B98" s="67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27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ht="14.25" hidden="1" customHeight="1" x14ac:dyDescent="0.35">
      <c r="A99" s="67"/>
      <c r="B99" s="67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27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ht="14.25" hidden="1" customHeight="1" x14ac:dyDescent="0.35">
      <c r="A100" s="67"/>
      <c r="B100" s="67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27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ht="14.25" hidden="1" customHeight="1" x14ac:dyDescent="0.35">
      <c r="A101" s="67"/>
      <c r="B101" s="67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27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ht="14.25" hidden="1" customHeight="1" x14ac:dyDescent="0.35">
      <c r="A102" s="67"/>
      <c r="B102" s="67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27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ht="14.25" hidden="1" customHeight="1" x14ac:dyDescent="0.35">
      <c r="A103" s="67"/>
      <c r="B103" s="67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27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ht="14.25" hidden="1" customHeight="1" x14ac:dyDescent="0.35">
      <c r="A104" s="67"/>
      <c r="B104" s="67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27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ht="14.25" hidden="1" customHeight="1" x14ac:dyDescent="0.35">
      <c r="A105" s="67"/>
      <c r="B105" s="67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27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ht="14.25" hidden="1" customHeight="1" x14ac:dyDescent="0.35">
      <c r="A106" s="67"/>
      <c r="B106" s="67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27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ht="14.25" hidden="1" customHeight="1" x14ac:dyDescent="0.35">
      <c r="A107" s="67"/>
      <c r="B107" s="67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27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ht="14.25" hidden="1" customHeight="1" x14ac:dyDescent="0.35">
      <c r="A108" s="67"/>
      <c r="B108" s="67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27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ht="14.25" hidden="1" customHeight="1" x14ac:dyDescent="0.35">
      <c r="A109" s="67"/>
      <c r="B109" s="67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27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ht="14.25" hidden="1" customHeight="1" x14ac:dyDescent="0.35">
      <c r="A110" s="67"/>
      <c r="B110" s="67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27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ht="14.25" hidden="1" customHeight="1" x14ac:dyDescent="0.35">
      <c r="A111" s="67"/>
      <c r="B111" s="67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27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ht="14.25" hidden="1" customHeight="1" x14ac:dyDescent="0.35">
      <c r="A112" s="67"/>
      <c r="B112" s="67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27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ht="14.25" hidden="1" customHeight="1" x14ac:dyDescent="0.35">
      <c r="A113" s="67"/>
      <c r="B113" s="67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27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ht="14.25" hidden="1" customHeight="1" x14ac:dyDescent="0.35">
      <c r="A114" s="67"/>
      <c r="B114" s="67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27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ht="14.25" hidden="1" customHeight="1" x14ac:dyDescent="0.35">
      <c r="A115" s="67"/>
      <c r="B115" s="67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27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ht="14.25" hidden="1" customHeight="1" x14ac:dyDescent="0.35">
      <c r="A116" s="67"/>
      <c r="B116" s="67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27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ht="14.25" hidden="1" customHeight="1" x14ac:dyDescent="0.35">
      <c r="A117" s="67"/>
      <c r="B117" s="67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27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ht="14.25" hidden="1" customHeight="1" x14ac:dyDescent="0.35">
      <c r="A118" s="67"/>
      <c r="B118" s="67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27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ht="14.25" hidden="1" customHeight="1" x14ac:dyDescent="0.35">
      <c r="A119" s="67"/>
      <c r="B119" s="67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27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ht="14.25" hidden="1" customHeight="1" x14ac:dyDescent="0.35">
      <c r="A120" s="67"/>
      <c r="B120" s="67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27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ht="14.25" hidden="1" customHeight="1" x14ac:dyDescent="0.35">
      <c r="A121" s="67"/>
      <c r="B121" s="67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27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ht="14.25" hidden="1" customHeight="1" x14ac:dyDescent="0.35">
      <c r="A122" s="67"/>
      <c r="B122" s="67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27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ht="14.25" hidden="1" customHeight="1" x14ac:dyDescent="0.35">
      <c r="A123" s="67"/>
      <c r="B123" s="67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27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ht="14.25" hidden="1" customHeight="1" x14ac:dyDescent="0.35">
      <c r="A124" s="67"/>
      <c r="B124" s="67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27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ht="14.25" hidden="1" customHeight="1" x14ac:dyDescent="0.35">
      <c r="A125" s="67"/>
      <c r="B125" s="67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27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ht="14.25" hidden="1" customHeight="1" x14ac:dyDescent="0.35">
      <c r="A126" s="67"/>
      <c r="B126" s="67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27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ht="14.25" hidden="1" customHeight="1" x14ac:dyDescent="0.35">
      <c r="A127" s="67"/>
      <c r="B127" s="67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27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ht="14.25" hidden="1" customHeight="1" x14ac:dyDescent="0.35">
      <c r="A128" s="67"/>
      <c r="B128" s="67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27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ht="14.25" hidden="1" customHeight="1" x14ac:dyDescent="0.35">
      <c r="A129" s="67"/>
      <c r="B129" s="67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27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ht="14.25" hidden="1" customHeight="1" x14ac:dyDescent="0.35">
      <c r="A130" s="67"/>
      <c r="B130" s="67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27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ht="14.25" hidden="1" customHeight="1" x14ac:dyDescent="0.35">
      <c r="A131" s="67"/>
      <c r="B131" s="67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27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ht="14.25" hidden="1" customHeight="1" x14ac:dyDescent="0.35">
      <c r="A132" s="67"/>
      <c r="B132" s="67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27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ht="14.25" hidden="1" customHeight="1" x14ac:dyDescent="0.35">
      <c r="A133" s="67"/>
      <c r="B133" s="67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27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ht="14.25" hidden="1" customHeight="1" x14ac:dyDescent="0.35">
      <c r="A134" s="67"/>
      <c r="B134" s="67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27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ht="14.25" hidden="1" customHeight="1" x14ac:dyDescent="0.35">
      <c r="A135" s="67"/>
      <c r="B135" s="67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27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ht="14.25" hidden="1" customHeight="1" x14ac:dyDescent="0.35">
      <c r="A136" s="67"/>
      <c r="B136" s="67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27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ht="14.25" hidden="1" customHeight="1" x14ac:dyDescent="0.35">
      <c r="A137" s="67"/>
      <c r="B137" s="67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27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ht="14.25" hidden="1" customHeight="1" x14ac:dyDescent="0.35">
      <c r="A138" s="67"/>
      <c r="B138" s="67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27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ht="14.25" hidden="1" customHeight="1" x14ac:dyDescent="0.35">
      <c r="A139" s="67"/>
      <c r="B139" s="67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27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ht="14.25" hidden="1" customHeight="1" x14ac:dyDescent="0.35">
      <c r="A140" s="67"/>
      <c r="B140" s="67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27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ht="14.25" hidden="1" customHeight="1" x14ac:dyDescent="0.35">
      <c r="A141" s="67"/>
      <c r="B141" s="67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27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ht="14.25" hidden="1" customHeight="1" x14ac:dyDescent="0.35">
      <c r="A142" s="67"/>
      <c r="B142" s="67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27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ht="14.25" hidden="1" customHeight="1" x14ac:dyDescent="0.35">
      <c r="A143" s="67"/>
      <c r="B143" s="67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27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ht="14.25" hidden="1" customHeight="1" x14ac:dyDescent="0.35">
      <c r="A144" s="67"/>
      <c r="B144" s="67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27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ht="14.25" hidden="1" customHeight="1" x14ac:dyDescent="0.35">
      <c r="A145" s="67"/>
      <c r="B145" s="67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27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ht="14.25" hidden="1" customHeight="1" x14ac:dyDescent="0.35">
      <c r="A146" s="67"/>
      <c r="B146" s="67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27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ht="14.25" hidden="1" customHeight="1" x14ac:dyDescent="0.35">
      <c r="A147" s="67"/>
      <c r="B147" s="67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27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ht="14.25" hidden="1" customHeight="1" x14ac:dyDescent="0.35">
      <c r="A148" s="67"/>
      <c r="B148" s="67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27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ht="14.25" hidden="1" customHeight="1" x14ac:dyDescent="0.35">
      <c r="A149" s="67"/>
      <c r="B149" s="67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27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ht="14.25" hidden="1" customHeight="1" x14ac:dyDescent="0.35">
      <c r="A150" s="67"/>
      <c r="B150" s="67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27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ht="14.25" hidden="1" customHeight="1" x14ac:dyDescent="0.35">
      <c r="A151" s="67"/>
      <c r="B151" s="67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27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ht="14.25" hidden="1" customHeight="1" x14ac:dyDescent="0.35">
      <c r="A152" s="67"/>
      <c r="B152" s="67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27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  <row r="153" spans="1:29" ht="14.25" hidden="1" customHeight="1" x14ac:dyDescent="0.35">
      <c r="A153" s="67"/>
      <c r="B153" s="67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27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</row>
    <row r="154" spans="1:29" ht="14.25" hidden="1" customHeight="1" x14ac:dyDescent="0.35">
      <c r="A154" s="67"/>
      <c r="B154" s="67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27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</row>
    <row r="155" spans="1:29" ht="14.25" hidden="1" customHeight="1" x14ac:dyDescent="0.35">
      <c r="A155" s="67"/>
      <c r="B155" s="67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27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</row>
    <row r="156" spans="1:29" ht="14.25" hidden="1" customHeight="1" x14ac:dyDescent="0.35">
      <c r="A156" s="67"/>
      <c r="B156" s="67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27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</row>
    <row r="157" spans="1:29" ht="14.25" hidden="1" customHeight="1" x14ac:dyDescent="0.35">
      <c r="A157" s="67"/>
      <c r="B157" s="67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27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</row>
    <row r="158" spans="1:29" ht="14.25" hidden="1" customHeight="1" x14ac:dyDescent="0.35">
      <c r="A158" s="67"/>
      <c r="B158" s="67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27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</row>
    <row r="159" spans="1:29" ht="14.25" hidden="1" customHeight="1" x14ac:dyDescent="0.35">
      <c r="A159" s="67"/>
      <c r="B159" s="67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27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</row>
    <row r="160" spans="1:29" ht="14.25" hidden="1" customHeight="1" x14ac:dyDescent="0.35">
      <c r="A160" s="67"/>
      <c r="B160" s="67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27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</row>
    <row r="161" spans="1:29" ht="14.25" hidden="1" customHeight="1" x14ac:dyDescent="0.35">
      <c r="A161" s="67"/>
      <c r="B161" s="67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27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</row>
    <row r="162" spans="1:29" ht="14.25" hidden="1" customHeight="1" x14ac:dyDescent="0.35">
      <c r="A162" s="67"/>
      <c r="B162" s="67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27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</row>
    <row r="163" spans="1:29" ht="14.25" hidden="1" customHeight="1" x14ac:dyDescent="0.35">
      <c r="A163" s="67"/>
      <c r="B163" s="67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27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</row>
    <row r="164" spans="1:29" ht="14.25" hidden="1" customHeight="1" x14ac:dyDescent="0.35">
      <c r="A164" s="67"/>
      <c r="B164" s="67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27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</row>
    <row r="165" spans="1:29" ht="14.25" hidden="1" customHeight="1" x14ac:dyDescent="0.35">
      <c r="A165" s="67"/>
      <c r="B165" s="67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27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</row>
    <row r="166" spans="1:29" ht="14.25" hidden="1" customHeight="1" x14ac:dyDescent="0.35">
      <c r="A166" s="67"/>
      <c r="B166" s="67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27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</row>
    <row r="167" spans="1:29" ht="14.25" hidden="1" customHeight="1" x14ac:dyDescent="0.35">
      <c r="A167" s="67"/>
      <c r="B167" s="67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27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</row>
    <row r="168" spans="1:29" ht="14.25" hidden="1" customHeight="1" x14ac:dyDescent="0.35">
      <c r="A168" s="67"/>
      <c r="B168" s="67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27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</row>
    <row r="169" spans="1:29" ht="14.25" hidden="1" customHeight="1" x14ac:dyDescent="0.35">
      <c r="A169" s="67"/>
      <c r="B169" s="67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27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</row>
    <row r="170" spans="1:29" ht="14.25" hidden="1" customHeight="1" x14ac:dyDescent="0.35">
      <c r="A170" s="67"/>
      <c r="B170" s="67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27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</row>
    <row r="171" spans="1:29" ht="14.25" hidden="1" customHeight="1" x14ac:dyDescent="0.35">
      <c r="A171" s="67"/>
      <c r="B171" s="67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27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</row>
    <row r="172" spans="1:29" ht="14.25" hidden="1" customHeight="1" x14ac:dyDescent="0.35">
      <c r="A172" s="67"/>
      <c r="B172" s="67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27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</row>
    <row r="173" spans="1:29" ht="14.25" hidden="1" customHeight="1" x14ac:dyDescent="0.35">
      <c r="A173" s="67"/>
      <c r="B173" s="67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27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</row>
    <row r="174" spans="1:29" ht="14.25" hidden="1" customHeight="1" x14ac:dyDescent="0.35">
      <c r="A174" s="67"/>
      <c r="B174" s="67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27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</row>
    <row r="175" spans="1:29" ht="14.25" hidden="1" customHeight="1" x14ac:dyDescent="0.35">
      <c r="A175" s="67"/>
      <c r="B175" s="67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27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</row>
    <row r="176" spans="1:29" ht="14.25" hidden="1" customHeight="1" x14ac:dyDescent="0.35">
      <c r="A176" s="67"/>
      <c r="B176" s="67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27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</row>
    <row r="177" spans="1:29" ht="14.25" hidden="1" customHeight="1" x14ac:dyDescent="0.35">
      <c r="A177" s="67"/>
      <c r="B177" s="67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27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</row>
    <row r="178" spans="1:29" ht="14.25" hidden="1" customHeight="1" x14ac:dyDescent="0.35">
      <c r="A178" s="67"/>
      <c r="B178" s="67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27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</row>
    <row r="179" spans="1:29" ht="14.25" hidden="1" customHeight="1" x14ac:dyDescent="0.35">
      <c r="A179" s="67"/>
      <c r="B179" s="67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27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</row>
    <row r="180" spans="1:29" ht="14.25" hidden="1" customHeight="1" x14ac:dyDescent="0.35">
      <c r="A180" s="67"/>
      <c r="B180" s="67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27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</row>
    <row r="181" spans="1:29" ht="14.25" hidden="1" customHeight="1" x14ac:dyDescent="0.35">
      <c r="A181" s="67"/>
      <c r="B181" s="67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27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</row>
    <row r="182" spans="1:29" ht="14.25" hidden="1" customHeight="1" x14ac:dyDescent="0.35">
      <c r="A182" s="67"/>
      <c r="B182" s="67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27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</row>
    <row r="183" spans="1:29" ht="14.25" hidden="1" customHeight="1" x14ac:dyDescent="0.35">
      <c r="A183" s="67"/>
      <c r="B183" s="67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27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</row>
    <row r="184" spans="1:29" ht="14.25" hidden="1" customHeight="1" x14ac:dyDescent="0.35">
      <c r="A184" s="67"/>
      <c r="B184" s="67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27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</row>
    <row r="185" spans="1:29" ht="14.25" hidden="1" customHeight="1" x14ac:dyDescent="0.35">
      <c r="A185" s="67"/>
      <c r="B185" s="67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27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</row>
    <row r="186" spans="1:29" ht="14.25" hidden="1" customHeight="1" x14ac:dyDescent="0.35">
      <c r="A186" s="67"/>
      <c r="B186" s="67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27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</row>
    <row r="187" spans="1:29" ht="14.25" hidden="1" customHeight="1" x14ac:dyDescent="0.35">
      <c r="A187" s="67"/>
      <c r="B187" s="67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27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</row>
    <row r="188" spans="1:29" ht="14.25" hidden="1" customHeight="1" x14ac:dyDescent="0.35">
      <c r="A188" s="67"/>
      <c r="B188" s="67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27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</row>
    <row r="189" spans="1:29" ht="14.25" hidden="1" customHeight="1" x14ac:dyDescent="0.35">
      <c r="A189" s="67"/>
      <c r="B189" s="67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27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</row>
    <row r="190" spans="1:29" ht="14.25" hidden="1" customHeight="1" x14ac:dyDescent="0.35">
      <c r="A190" s="67"/>
      <c r="B190" s="67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27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</row>
    <row r="191" spans="1:29" ht="14.25" hidden="1" customHeight="1" x14ac:dyDescent="0.35">
      <c r="A191" s="67"/>
      <c r="B191" s="67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27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</row>
    <row r="192" spans="1:29" ht="14.25" hidden="1" customHeight="1" x14ac:dyDescent="0.35">
      <c r="A192" s="67"/>
      <c r="B192" s="67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27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</row>
    <row r="193" spans="1:29" ht="14.25" hidden="1" customHeight="1" x14ac:dyDescent="0.35">
      <c r="A193" s="67"/>
      <c r="B193" s="67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27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</row>
    <row r="194" spans="1:29" ht="14.25" hidden="1" customHeight="1" x14ac:dyDescent="0.35">
      <c r="A194" s="67"/>
      <c r="B194" s="67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27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</row>
    <row r="195" spans="1:29" ht="14.25" hidden="1" customHeight="1" x14ac:dyDescent="0.35">
      <c r="A195" s="67"/>
      <c r="B195" s="67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27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</row>
    <row r="196" spans="1:29" ht="14.25" hidden="1" customHeight="1" x14ac:dyDescent="0.35">
      <c r="A196" s="67"/>
      <c r="B196" s="67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27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</row>
    <row r="197" spans="1:29" ht="14.25" hidden="1" customHeight="1" x14ac:dyDescent="0.35">
      <c r="A197" s="67"/>
      <c r="B197" s="67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27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</row>
    <row r="198" spans="1:29" ht="14.25" hidden="1" customHeight="1" x14ac:dyDescent="0.35">
      <c r="A198" s="67"/>
      <c r="B198" s="67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27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</row>
    <row r="199" spans="1:29" ht="14.25" hidden="1" customHeight="1" x14ac:dyDescent="0.35">
      <c r="A199" s="67"/>
      <c r="B199" s="67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27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</row>
    <row r="200" spans="1:29" ht="14.25" hidden="1" customHeight="1" x14ac:dyDescent="0.35">
      <c r="A200" s="67"/>
      <c r="B200" s="67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27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</row>
    <row r="201" spans="1:29" ht="14.25" hidden="1" customHeight="1" x14ac:dyDescent="0.35">
      <c r="A201" s="67"/>
      <c r="B201" s="67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27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</row>
    <row r="202" spans="1:29" ht="14.25" hidden="1" customHeight="1" x14ac:dyDescent="0.35">
      <c r="A202" s="67"/>
      <c r="B202" s="67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27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</row>
    <row r="203" spans="1:29" ht="14.25" hidden="1" customHeight="1" x14ac:dyDescent="0.35">
      <c r="A203" s="67"/>
      <c r="B203" s="67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27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</row>
    <row r="204" spans="1:29" ht="14.25" hidden="1" customHeight="1" x14ac:dyDescent="0.35">
      <c r="A204" s="67"/>
      <c r="B204" s="67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27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</row>
    <row r="205" spans="1:29" ht="14.25" hidden="1" customHeight="1" x14ac:dyDescent="0.35">
      <c r="A205" s="67"/>
      <c r="B205" s="67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27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</row>
    <row r="206" spans="1:29" ht="14.25" hidden="1" customHeight="1" x14ac:dyDescent="0.35">
      <c r="A206" s="67"/>
      <c r="B206" s="67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27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</row>
    <row r="207" spans="1:29" ht="14.25" hidden="1" customHeight="1" x14ac:dyDescent="0.35">
      <c r="A207" s="67"/>
      <c r="B207" s="67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27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</row>
    <row r="208" spans="1:29" ht="14.25" hidden="1" customHeight="1" x14ac:dyDescent="0.35">
      <c r="A208" s="67"/>
      <c r="B208" s="67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27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</row>
    <row r="209" spans="1:29" ht="14.25" hidden="1" customHeight="1" x14ac:dyDescent="0.35">
      <c r="A209" s="67"/>
      <c r="B209" s="67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27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</row>
    <row r="210" spans="1:29" ht="14.25" hidden="1" customHeight="1" x14ac:dyDescent="0.35">
      <c r="A210" s="67"/>
      <c r="B210" s="67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27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</row>
    <row r="211" spans="1:29" ht="14.25" hidden="1" customHeight="1" x14ac:dyDescent="0.35">
      <c r="A211" s="67"/>
      <c r="B211" s="67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27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</row>
    <row r="212" spans="1:29" ht="15.75" hidden="1" customHeight="1" x14ac:dyDescent="0.3"/>
    <row r="213" spans="1:29" ht="15.75" hidden="1" customHeight="1" x14ac:dyDescent="0.3"/>
    <row r="214" spans="1:29" ht="15.75" hidden="1" customHeight="1" x14ac:dyDescent="0.3"/>
    <row r="215" spans="1:29" ht="15.75" hidden="1" customHeight="1" x14ac:dyDescent="0.3"/>
    <row r="216" spans="1:29" ht="15.75" hidden="1" customHeight="1" x14ac:dyDescent="0.3"/>
    <row r="217" spans="1:29" ht="15.75" hidden="1" customHeight="1" x14ac:dyDescent="0.3"/>
    <row r="218" spans="1:29" ht="15.75" hidden="1" customHeight="1" x14ac:dyDescent="0.3"/>
    <row r="219" spans="1:29" ht="15.75" hidden="1" customHeight="1" x14ac:dyDescent="0.3"/>
    <row r="220" spans="1:29" ht="15.75" hidden="1" customHeight="1" x14ac:dyDescent="0.3"/>
    <row r="221" spans="1:29" ht="15.75" hidden="1" customHeight="1" x14ac:dyDescent="0.3"/>
    <row r="222" spans="1:29" ht="15.75" hidden="1" customHeight="1" x14ac:dyDescent="0.3"/>
    <row r="223" spans="1:29" ht="15.75" hidden="1" customHeight="1" x14ac:dyDescent="0.3"/>
    <row r="224" spans="1:29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  <row r="240" ht="15.75" hidden="1" customHeight="1" x14ac:dyDescent="0.3"/>
    <row r="241" ht="15.75" hidden="1" customHeight="1" x14ac:dyDescent="0.3"/>
    <row r="242" ht="15.75" hidden="1" customHeight="1" x14ac:dyDescent="0.3"/>
    <row r="243" ht="15.75" hidden="1" customHeight="1" x14ac:dyDescent="0.3"/>
    <row r="244" ht="15.75" hidden="1" customHeight="1" x14ac:dyDescent="0.3"/>
    <row r="245" ht="15.75" hidden="1" customHeight="1" x14ac:dyDescent="0.3"/>
    <row r="246" ht="15.75" hidden="1" customHeight="1" x14ac:dyDescent="0.3"/>
    <row r="247" ht="15.75" hidden="1" customHeight="1" x14ac:dyDescent="0.3"/>
    <row r="248" ht="15.75" hidden="1" customHeight="1" x14ac:dyDescent="0.3"/>
    <row r="249" ht="15.75" hidden="1" customHeight="1" x14ac:dyDescent="0.3"/>
    <row r="250" ht="15.75" hidden="1" customHeight="1" x14ac:dyDescent="0.3"/>
    <row r="251" ht="15.75" hidden="1" customHeight="1" x14ac:dyDescent="0.3"/>
    <row r="252" ht="15.75" hidden="1" customHeight="1" x14ac:dyDescent="0.3"/>
    <row r="253" ht="15.75" hidden="1" customHeight="1" x14ac:dyDescent="0.3"/>
    <row r="254" ht="15.75" hidden="1" customHeight="1" x14ac:dyDescent="0.3"/>
    <row r="255" ht="15.75" hidden="1" customHeight="1" x14ac:dyDescent="0.3"/>
    <row r="256" ht="15.75" hidden="1" customHeight="1" x14ac:dyDescent="0.3"/>
    <row r="257" ht="15.75" hidden="1" customHeight="1" x14ac:dyDescent="0.3"/>
    <row r="258" ht="15.75" hidden="1" customHeight="1" x14ac:dyDescent="0.3"/>
    <row r="259" ht="15.75" hidden="1" customHeight="1" x14ac:dyDescent="0.3"/>
    <row r="260" ht="15.75" hidden="1" customHeight="1" x14ac:dyDescent="0.3"/>
    <row r="261" ht="15.75" hidden="1" customHeight="1" x14ac:dyDescent="0.3"/>
    <row r="262" ht="15.75" hidden="1" customHeight="1" x14ac:dyDescent="0.3"/>
    <row r="263" ht="15.75" hidden="1" customHeight="1" x14ac:dyDescent="0.3"/>
    <row r="264" ht="15.75" hidden="1" customHeight="1" x14ac:dyDescent="0.3"/>
    <row r="265" ht="15.75" hidden="1" customHeight="1" x14ac:dyDescent="0.3"/>
    <row r="266" ht="15.75" hidden="1" customHeight="1" x14ac:dyDescent="0.3"/>
    <row r="267" ht="15.75" hidden="1" customHeight="1" x14ac:dyDescent="0.3"/>
    <row r="268" ht="15.75" hidden="1" customHeight="1" x14ac:dyDescent="0.3"/>
    <row r="269" ht="15.75" hidden="1" customHeight="1" x14ac:dyDescent="0.3"/>
    <row r="270" ht="15.75" hidden="1" customHeight="1" x14ac:dyDescent="0.3"/>
    <row r="271" ht="15.75" hidden="1" customHeight="1" x14ac:dyDescent="0.3"/>
    <row r="272" ht="15.75" hidden="1" customHeight="1" x14ac:dyDescent="0.3"/>
    <row r="273" ht="15.75" hidden="1" customHeight="1" x14ac:dyDescent="0.3"/>
    <row r="274" ht="15.75" hidden="1" customHeight="1" x14ac:dyDescent="0.3"/>
    <row r="275" ht="15.75" hidden="1" customHeight="1" x14ac:dyDescent="0.3"/>
    <row r="276" ht="15.75" hidden="1" customHeight="1" x14ac:dyDescent="0.3"/>
    <row r="277" ht="15.75" hidden="1" customHeight="1" x14ac:dyDescent="0.3"/>
    <row r="278" ht="15.75" hidden="1" customHeight="1" x14ac:dyDescent="0.3"/>
    <row r="279" ht="15.75" hidden="1" customHeight="1" x14ac:dyDescent="0.3"/>
    <row r="280" ht="15.75" hidden="1" customHeight="1" x14ac:dyDescent="0.3"/>
    <row r="281" ht="15.75" hidden="1" customHeight="1" x14ac:dyDescent="0.3"/>
    <row r="282" ht="15.75" hidden="1" customHeight="1" x14ac:dyDescent="0.3"/>
    <row r="283" ht="15.75" hidden="1" customHeight="1" x14ac:dyDescent="0.3"/>
    <row r="284" ht="15.75" hidden="1" customHeight="1" x14ac:dyDescent="0.3"/>
    <row r="285" ht="15.75" hidden="1" customHeight="1" x14ac:dyDescent="0.3"/>
    <row r="286" ht="15.75" hidden="1" customHeight="1" x14ac:dyDescent="0.3"/>
    <row r="287" ht="15.75" hidden="1" customHeight="1" x14ac:dyDescent="0.3"/>
    <row r="288" ht="15.75" hidden="1" customHeight="1" x14ac:dyDescent="0.3"/>
    <row r="289" ht="15.75" hidden="1" customHeight="1" x14ac:dyDescent="0.3"/>
    <row r="290" ht="15.75" hidden="1" customHeight="1" x14ac:dyDescent="0.3"/>
    <row r="291" ht="15.75" hidden="1" customHeight="1" x14ac:dyDescent="0.3"/>
    <row r="292" ht="15.75" hidden="1" customHeight="1" x14ac:dyDescent="0.3"/>
    <row r="293" ht="15.75" hidden="1" customHeight="1" x14ac:dyDescent="0.3"/>
    <row r="294" ht="15.75" hidden="1" customHeight="1" x14ac:dyDescent="0.3"/>
    <row r="295" ht="15.75" hidden="1" customHeight="1" x14ac:dyDescent="0.3"/>
    <row r="296" ht="15.75" hidden="1" customHeight="1" x14ac:dyDescent="0.3"/>
    <row r="297" ht="15.75" hidden="1" customHeight="1" x14ac:dyDescent="0.3"/>
    <row r="298" ht="15.75" hidden="1" customHeight="1" x14ac:dyDescent="0.3"/>
    <row r="299" ht="15.75" hidden="1" customHeight="1" x14ac:dyDescent="0.3"/>
    <row r="300" ht="15.75" hidden="1" customHeight="1" x14ac:dyDescent="0.3"/>
    <row r="301" ht="15.75" hidden="1" customHeight="1" x14ac:dyDescent="0.3"/>
    <row r="302" ht="15.75" hidden="1" customHeight="1" x14ac:dyDescent="0.3"/>
    <row r="303" ht="15.75" hidden="1" customHeight="1" x14ac:dyDescent="0.3"/>
    <row r="304" ht="15.75" hidden="1" customHeight="1" x14ac:dyDescent="0.3"/>
    <row r="305" ht="15.75" hidden="1" customHeight="1" x14ac:dyDescent="0.3"/>
    <row r="306" ht="15.75" hidden="1" customHeight="1" x14ac:dyDescent="0.3"/>
    <row r="307" ht="15.75" hidden="1" customHeight="1" x14ac:dyDescent="0.3"/>
    <row r="308" ht="15.75" hidden="1" customHeight="1" x14ac:dyDescent="0.3"/>
    <row r="309" ht="15.75" hidden="1" customHeight="1" x14ac:dyDescent="0.3"/>
    <row r="310" ht="15.75" hidden="1" customHeight="1" x14ac:dyDescent="0.3"/>
    <row r="311" ht="15.75" hidden="1" customHeight="1" x14ac:dyDescent="0.3"/>
    <row r="312" ht="15.75" hidden="1" customHeight="1" x14ac:dyDescent="0.3"/>
    <row r="313" ht="15.75" hidden="1" customHeight="1" x14ac:dyDescent="0.3"/>
    <row r="314" ht="15.75" hidden="1" customHeight="1" x14ac:dyDescent="0.3"/>
    <row r="315" ht="15.75" hidden="1" customHeight="1" x14ac:dyDescent="0.3"/>
    <row r="316" ht="15.75" hidden="1" customHeight="1" x14ac:dyDescent="0.3"/>
    <row r="317" ht="15.75" hidden="1" customHeight="1" x14ac:dyDescent="0.3"/>
    <row r="318" ht="15.75" hidden="1" customHeight="1" x14ac:dyDescent="0.3"/>
    <row r="319" ht="15.75" hidden="1" customHeight="1" x14ac:dyDescent="0.3"/>
    <row r="320" ht="15.75" hidden="1" customHeight="1" x14ac:dyDescent="0.3"/>
    <row r="321" ht="15.75" hidden="1" customHeight="1" x14ac:dyDescent="0.3"/>
    <row r="322" ht="15.75" hidden="1" customHeight="1" x14ac:dyDescent="0.3"/>
    <row r="323" ht="15.75" hidden="1" customHeight="1" x14ac:dyDescent="0.3"/>
    <row r="324" ht="15.75" hidden="1" customHeight="1" x14ac:dyDescent="0.3"/>
    <row r="325" ht="15.75" hidden="1" customHeight="1" x14ac:dyDescent="0.3"/>
    <row r="326" ht="15.75" hidden="1" customHeight="1" x14ac:dyDescent="0.3"/>
    <row r="327" ht="15.75" hidden="1" customHeight="1" x14ac:dyDescent="0.3"/>
    <row r="328" ht="15.75" hidden="1" customHeight="1" x14ac:dyDescent="0.3"/>
    <row r="329" ht="15.75" hidden="1" customHeight="1" x14ac:dyDescent="0.3"/>
    <row r="330" ht="15.75" hidden="1" customHeight="1" x14ac:dyDescent="0.3"/>
    <row r="331" ht="15.75" hidden="1" customHeight="1" x14ac:dyDescent="0.3"/>
    <row r="332" ht="15.75" hidden="1" customHeight="1" x14ac:dyDescent="0.3"/>
    <row r="333" ht="15.75" hidden="1" customHeight="1" x14ac:dyDescent="0.3"/>
    <row r="334" ht="15.75" hidden="1" customHeight="1" x14ac:dyDescent="0.3"/>
    <row r="335" ht="15.75" hidden="1" customHeight="1" x14ac:dyDescent="0.3"/>
    <row r="336" ht="15.75" hidden="1" customHeight="1" x14ac:dyDescent="0.3"/>
    <row r="337" ht="15.75" hidden="1" customHeight="1" x14ac:dyDescent="0.3"/>
    <row r="338" ht="15.75" hidden="1" customHeight="1" x14ac:dyDescent="0.3"/>
    <row r="339" ht="15.75" hidden="1" customHeight="1" x14ac:dyDescent="0.3"/>
    <row r="340" ht="15.75" hidden="1" customHeight="1" x14ac:dyDescent="0.3"/>
    <row r="341" ht="15.75" hidden="1" customHeight="1" x14ac:dyDescent="0.3"/>
    <row r="342" ht="15.75" hidden="1" customHeight="1" x14ac:dyDescent="0.3"/>
    <row r="343" ht="15.75" hidden="1" customHeight="1" x14ac:dyDescent="0.3"/>
    <row r="344" ht="15.75" hidden="1" customHeight="1" x14ac:dyDescent="0.3"/>
    <row r="345" ht="15.75" hidden="1" customHeight="1" x14ac:dyDescent="0.3"/>
    <row r="346" ht="15.75" hidden="1" customHeight="1" x14ac:dyDescent="0.3"/>
    <row r="347" ht="15.75" hidden="1" customHeight="1" x14ac:dyDescent="0.3"/>
    <row r="348" ht="15.75" hidden="1" customHeight="1" x14ac:dyDescent="0.3"/>
    <row r="349" ht="15.75" hidden="1" customHeight="1" x14ac:dyDescent="0.3"/>
    <row r="350" ht="15.75" hidden="1" customHeight="1" x14ac:dyDescent="0.3"/>
    <row r="351" ht="15.75" hidden="1" customHeight="1" x14ac:dyDescent="0.3"/>
    <row r="352" ht="15.75" hidden="1" customHeight="1" x14ac:dyDescent="0.3"/>
    <row r="353" ht="15.75" hidden="1" customHeight="1" x14ac:dyDescent="0.3"/>
    <row r="354" ht="15.75" hidden="1" customHeight="1" x14ac:dyDescent="0.3"/>
    <row r="355" ht="15.75" hidden="1" customHeight="1" x14ac:dyDescent="0.3"/>
    <row r="356" ht="15.75" hidden="1" customHeight="1" x14ac:dyDescent="0.3"/>
    <row r="357" ht="15.75" hidden="1" customHeight="1" x14ac:dyDescent="0.3"/>
    <row r="358" ht="15.75" hidden="1" customHeight="1" x14ac:dyDescent="0.3"/>
    <row r="359" ht="15.75" hidden="1" customHeight="1" x14ac:dyDescent="0.3"/>
    <row r="360" ht="15.75" hidden="1" customHeight="1" x14ac:dyDescent="0.3"/>
    <row r="361" ht="15.75" hidden="1" customHeight="1" x14ac:dyDescent="0.3"/>
    <row r="362" ht="15.75" hidden="1" customHeight="1" x14ac:dyDescent="0.3"/>
    <row r="363" ht="15.75" hidden="1" customHeight="1" x14ac:dyDescent="0.3"/>
    <row r="364" ht="15.75" hidden="1" customHeight="1" x14ac:dyDescent="0.3"/>
    <row r="365" ht="15.75" hidden="1" customHeight="1" x14ac:dyDescent="0.3"/>
    <row r="366" ht="15.75" hidden="1" customHeight="1" x14ac:dyDescent="0.3"/>
    <row r="367" ht="15.75" hidden="1" customHeight="1" x14ac:dyDescent="0.3"/>
    <row r="368" ht="15.75" hidden="1" customHeight="1" x14ac:dyDescent="0.3"/>
    <row r="369" ht="15.75" hidden="1" customHeight="1" x14ac:dyDescent="0.3"/>
    <row r="370" ht="15.75" hidden="1" customHeight="1" x14ac:dyDescent="0.3"/>
    <row r="371" ht="15.75" hidden="1" customHeight="1" x14ac:dyDescent="0.3"/>
    <row r="372" ht="15.75" hidden="1" customHeight="1" x14ac:dyDescent="0.3"/>
    <row r="373" ht="15.75" hidden="1" customHeight="1" x14ac:dyDescent="0.3"/>
    <row r="374" ht="15.75" hidden="1" customHeight="1" x14ac:dyDescent="0.3"/>
    <row r="375" ht="15.75" hidden="1" customHeight="1" x14ac:dyDescent="0.3"/>
    <row r="376" ht="15.75" hidden="1" customHeight="1" x14ac:dyDescent="0.3"/>
    <row r="377" ht="15.75" hidden="1" customHeight="1" x14ac:dyDescent="0.3"/>
    <row r="378" ht="15.75" hidden="1" customHeight="1" x14ac:dyDescent="0.3"/>
    <row r="379" ht="15.75" hidden="1" customHeight="1" x14ac:dyDescent="0.3"/>
    <row r="380" ht="15.75" hidden="1" customHeight="1" x14ac:dyDescent="0.3"/>
    <row r="381" ht="15.75" hidden="1" customHeight="1" x14ac:dyDescent="0.3"/>
    <row r="382" ht="15.75" hidden="1" customHeight="1" x14ac:dyDescent="0.3"/>
    <row r="383" ht="15.75" hidden="1" customHeight="1" x14ac:dyDescent="0.3"/>
    <row r="384" ht="15.75" hidden="1" customHeight="1" x14ac:dyDescent="0.3"/>
    <row r="385" ht="15.75" hidden="1" customHeight="1" x14ac:dyDescent="0.3"/>
    <row r="386" ht="15.75" hidden="1" customHeight="1" x14ac:dyDescent="0.3"/>
    <row r="387" ht="15.75" hidden="1" customHeight="1" x14ac:dyDescent="0.3"/>
    <row r="388" ht="15.75" hidden="1" customHeight="1" x14ac:dyDescent="0.3"/>
    <row r="389" ht="15.75" hidden="1" customHeight="1" x14ac:dyDescent="0.3"/>
    <row r="390" ht="15.75" hidden="1" customHeight="1" x14ac:dyDescent="0.3"/>
    <row r="391" ht="15.75" hidden="1" customHeight="1" x14ac:dyDescent="0.3"/>
    <row r="392" ht="15.75" hidden="1" customHeight="1" x14ac:dyDescent="0.3"/>
    <row r="393" ht="15.75" hidden="1" customHeight="1" x14ac:dyDescent="0.3"/>
    <row r="394" ht="15.75" hidden="1" customHeight="1" x14ac:dyDescent="0.3"/>
    <row r="395" ht="15.75" hidden="1" customHeight="1" x14ac:dyDescent="0.3"/>
    <row r="396" ht="15.75" hidden="1" customHeight="1" x14ac:dyDescent="0.3"/>
    <row r="397" ht="15.75" hidden="1" customHeight="1" x14ac:dyDescent="0.3"/>
    <row r="398" ht="15.75" hidden="1" customHeight="1" x14ac:dyDescent="0.3"/>
    <row r="399" ht="15.75" hidden="1" customHeight="1" x14ac:dyDescent="0.3"/>
    <row r="400" ht="15.75" hidden="1" customHeight="1" x14ac:dyDescent="0.3"/>
    <row r="401" ht="15.75" hidden="1" customHeight="1" x14ac:dyDescent="0.3"/>
    <row r="402" ht="15.75" hidden="1" customHeight="1" x14ac:dyDescent="0.3"/>
    <row r="403" ht="15.75" hidden="1" customHeight="1" x14ac:dyDescent="0.3"/>
    <row r="404" ht="15.75" hidden="1" customHeight="1" x14ac:dyDescent="0.3"/>
    <row r="405" ht="15.75" hidden="1" customHeight="1" x14ac:dyDescent="0.3"/>
    <row r="406" ht="15.75" hidden="1" customHeight="1" x14ac:dyDescent="0.3"/>
    <row r="407" ht="15.75" hidden="1" customHeight="1" x14ac:dyDescent="0.3"/>
    <row r="408" ht="15.75" hidden="1" customHeight="1" x14ac:dyDescent="0.3"/>
    <row r="409" ht="15.75" hidden="1" customHeight="1" x14ac:dyDescent="0.3"/>
    <row r="410" ht="15.75" hidden="1" customHeight="1" x14ac:dyDescent="0.3"/>
    <row r="411" ht="15.75" hidden="1" customHeight="1" x14ac:dyDescent="0.3"/>
    <row r="412" ht="15.75" hidden="1" customHeight="1" x14ac:dyDescent="0.3"/>
    <row r="413" ht="15.75" hidden="1" customHeight="1" x14ac:dyDescent="0.3"/>
    <row r="414" ht="15.75" hidden="1" customHeight="1" x14ac:dyDescent="0.3"/>
    <row r="415" ht="15.75" hidden="1" customHeight="1" x14ac:dyDescent="0.3"/>
    <row r="416" ht="15.75" hidden="1" customHeight="1" x14ac:dyDescent="0.3"/>
    <row r="417" ht="15.75" hidden="1" customHeight="1" x14ac:dyDescent="0.3"/>
    <row r="418" ht="15.75" hidden="1" customHeight="1" x14ac:dyDescent="0.3"/>
    <row r="419" ht="15.75" hidden="1" customHeight="1" x14ac:dyDescent="0.3"/>
    <row r="420" ht="15.75" hidden="1" customHeight="1" x14ac:dyDescent="0.3"/>
    <row r="421" ht="15.75" hidden="1" customHeight="1" x14ac:dyDescent="0.3"/>
    <row r="422" ht="15.75" hidden="1" customHeight="1" x14ac:dyDescent="0.3"/>
    <row r="423" ht="15.75" hidden="1" customHeight="1" x14ac:dyDescent="0.3"/>
    <row r="424" ht="15.75" hidden="1" customHeight="1" x14ac:dyDescent="0.3"/>
    <row r="425" ht="15.75" hidden="1" customHeight="1" x14ac:dyDescent="0.3"/>
    <row r="426" ht="15.75" hidden="1" customHeight="1" x14ac:dyDescent="0.3"/>
    <row r="427" ht="15.75" hidden="1" customHeight="1" x14ac:dyDescent="0.3"/>
    <row r="428" ht="15.75" hidden="1" customHeight="1" x14ac:dyDescent="0.3"/>
    <row r="429" ht="15.75" hidden="1" customHeight="1" x14ac:dyDescent="0.3"/>
    <row r="430" ht="15.75" hidden="1" customHeight="1" x14ac:dyDescent="0.3"/>
    <row r="431" ht="15.75" hidden="1" customHeight="1" x14ac:dyDescent="0.3"/>
    <row r="432" ht="15.75" hidden="1" customHeight="1" x14ac:dyDescent="0.3"/>
    <row r="433" ht="15.75" hidden="1" customHeight="1" x14ac:dyDescent="0.3"/>
    <row r="434" ht="15.75" hidden="1" customHeight="1" x14ac:dyDescent="0.3"/>
    <row r="435" ht="15.75" hidden="1" customHeight="1" x14ac:dyDescent="0.3"/>
    <row r="436" ht="15.75" hidden="1" customHeight="1" x14ac:dyDescent="0.3"/>
    <row r="437" ht="15.75" hidden="1" customHeight="1" x14ac:dyDescent="0.3"/>
    <row r="438" ht="15.75" hidden="1" customHeight="1" x14ac:dyDescent="0.3"/>
    <row r="439" ht="15.75" hidden="1" customHeight="1" x14ac:dyDescent="0.3"/>
    <row r="440" ht="15.75" hidden="1" customHeight="1" x14ac:dyDescent="0.3"/>
    <row r="441" ht="15.75" hidden="1" customHeight="1" x14ac:dyDescent="0.3"/>
    <row r="442" ht="15.75" hidden="1" customHeight="1" x14ac:dyDescent="0.3"/>
    <row r="443" ht="15.75" hidden="1" customHeight="1" x14ac:dyDescent="0.3"/>
    <row r="444" ht="15.75" hidden="1" customHeight="1" x14ac:dyDescent="0.3"/>
    <row r="445" ht="15.75" hidden="1" customHeight="1" x14ac:dyDescent="0.3"/>
    <row r="446" ht="15.75" hidden="1" customHeight="1" x14ac:dyDescent="0.3"/>
    <row r="447" ht="15.75" hidden="1" customHeight="1" x14ac:dyDescent="0.3"/>
    <row r="448" ht="15.75" hidden="1" customHeight="1" x14ac:dyDescent="0.3"/>
    <row r="449" ht="15.75" hidden="1" customHeight="1" x14ac:dyDescent="0.3"/>
    <row r="450" ht="15.75" hidden="1" customHeight="1" x14ac:dyDescent="0.3"/>
    <row r="451" ht="15.75" hidden="1" customHeight="1" x14ac:dyDescent="0.3"/>
    <row r="452" ht="15.75" hidden="1" customHeight="1" x14ac:dyDescent="0.3"/>
    <row r="453" ht="15.75" hidden="1" customHeight="1" x14ac:dyDescent="0.3"/>
    <row r="454" ht="15.75" hidden="1" customHeight="1" x14ac:dyDescent="0.3"/>
    <row r="455" ht="15.75" hidden="1" customHeight="1" x14ac:dyDescent="0.3"/>
    <row r="456" ht="15.75" hidden="1" customHeight="1" x14ac:dyDescent="0.3"/>
    <row r="457" ht="15.75" hidden="1" customHeight="1" x14ac:dyDescent="0.3"/>
    <row r="458" ht="15.75" hidden="1" customHeight="1" x14ac:dyDescent="0.3"/>
    <row r="459" ht="15.75" hidden="1" customHeight="1" x14ac:dyDescent="0.3"/>
    <row r="460" ht="15.75" hidden="1" customHeight="1" x14ac:dyDescent="0.3"/>
    <row r="461" ht="15.75" hidden="1" customHeight="1" x14ac:dyDescent="0.3"/>
    <row r="462" ht="15.75" hidden="1" customHeight="1" x14ac:dyDescent="0.3"/>
    <row r="463" ht="15.75" hidden="1" customHeight="1" x14ac:dyDescent="0.3"/>
    <row r="464" ht="15.75" hidden="1" customHeight="1" x14ac:dyDescent="0.3"/>
    <row r="465" ht="15.75" hidden="1" customHeight="1" x14ac:dyDescent="0.3"/>
    <row r="466" ht="15.75" hidden="1" customHeight="1" x14ac:dyDescent="0.3"/>
    <row r="467" ht="15.75" hidden="1" customHeight="1" x14ac:dyDescent="0.3"/>
    <row r="468" ht="15.75" hidden="1" customHeight="1" x14ac:dyDescent="0.3"/>
    <row r="469" ht="15.75" hidden="1" customHeight="1" x14ac:dyDescent="0.3"/>
    <row r="470" ht="15.75" hidden="1" customHeight="1" x14ac:dyDescent="0.3"/>
    <row r="471" ht="15.75" hidden="1" customHeight="1" x14ac:dyDescent="0.3"/>
    <row r="472" ht="15.75" hidden="1" customHeight="1" x14ac:dyDescent="0.3"/>
    <row r="473" ht="15.75" hidden="1" customHeight="1" x14ac:dyDescent="0.3"/>
    <row r="474" ht="15.75" hidden="1" customHeight="1" x14ac:dyDescent="0.3"/>
    <row r="475" ht="15.75" hidden="1" customHeight="1" x14ac:dyDescent="0.3"/>
    <row r="476" ht="15.75" hidden="1" customHeight="1" x14ac:dyDescent="0.3"/>
    <row r="477" ht="15.75" hidden="1" customHeight="1" x14ac:dyDescent="0.3"/>
    <row r="478" ht="15.75" hidden="1" customHeight="1" x14ac:dyDescent="0.3"/>
    <row r="479" ht="15.75" hidden="1" customHeight="1" x14ac:dyDescent="0.3"/>
    <row r="480" ht="15.75" hidden="1" customHeight="1" x14ac:dyDescent="0.3"/>
    <row r="481" ht="15.75" hidden="1" customHeight="1" x14ac:dyDescent="0.3"/>
    <row r="482" ht="15.75" hidden="1" customHeight="1" x14ac:dyDescent="0.3"/>
    <row r="483" ht="15.75" hidden="1" customHeight="1" x14ac:dyDescent="0.3"/>
    <row r="484" ht="15.75" hidden="1" customHeight="1" x14ac:dyDescent="0.3"/>
    <row r="485" ht="15.75" hidden="1" customHeight="1" x14ac:dyDescent="0.3"/>
    <row r="486" ht="15.75" hidden="1" customHeight="1" x14ac:dyDescent="0.3"/>
    <row r="487" ht="15.75" hidden="1" customHeight="1" x14ac:dyDescent="0.3"/>
    <row r="488" ht="15.75" hidden="1" customHeight="1" x14ac:dyDescent="0.3"/>
    <row r="489" ht="15.75" hidden="1" customHeight="1" x14ac:dyDescent="0.3"/>
    <row r="490" ht="15.75" hidden="1" customHeight="1" x14ac:dyDescent="0.3"/>
    <row r="491" ht="15.75" hidden="1" customHeight="1" x14ac:dyDescent="0.3"/>
    <row r="492" ht="15.75" hidden="1" customHeight="1" x14ac:dyDescent="0.3"/>
    <row r="493" ht="15.75" hidden="1" customHeight="1" x14ac:dyDescent="0.3"/>
    <row r="494" ht="15.75" hidden="1" customHeight="1" x14ac:dyDescent="0.3"/>
    <row r="495" ht="15.75" hidden="1" customHeight="1" x14ac:dyDescent="0.3"/>
    <row r="496" ht="15.75" hidden="1" customHeight="1" x14ac:dyDescent="0.3"/>
    <row r="497" ht="15.75" hidden="1" customHeight="1" x14ac:dyDescent="0.3"/>
    <row r="498" ht="15.75" hidden="1" customHeight="1" x14ac:dyDescent="0.3"/>
    <row r="499" ht="15.75" hidden="1" customHeight="1" x14ac:dyDescent="0.3"/>
    <row r="500" ht="15.75" hidden="1" customHeight="1" x14ac:dyDescent="0.3"/>
    <row r="501" ht="15.75" hidden="1" customHeight="1" x14ac:dyDescent="0.3"/>
    <row r="502" ht="15.75" hidden="1" customHeight="1" x14ac:dyDescent="0.3"/>
    <row r="503" ht="15.75" hidden="1" customHeight="1" x14ac:dyDescent="0.3"/>
    <row r="504" ht="15.75" hidden="1" customHeight="1" x14ac:dyDescent="0.3"/>
    <row r="505" ht="15.75" hidden="1" customHeight="1" x14ac:dyDescent="0.3"/>
    <row r="506" ht="15.75" hidden="1" customHeight="1" x14ac:dyDescent="0.3"/>
    <row r="507" ht="15.75" hidden="1" customHeight="1" x14ac:dyDescent="0.3"/>
    <row r="508" ht="15.75" hidden="1" customHeight="1" x14ac:dyDescent="0.3"/>
    <row r="509" ht="15.75" hidden="1" customHeight="1" x14ac:dyDescent="0.3"/>
    <row r="510" ht="15.75" hidden="1" customHeight="1" x14ac:dyDescent="0.3"/>
    <row r="511" ht="15.75" hidden="1" customHeight="1" x14ac:dyDescent="0.3"/>
    <row r="512" ht="15.75" hidden="1" customHeight="1" x14ac:dyDescent="0.3"/>
    <row r="513" ht="15.75" hidden="1" customHeight="1" x14ac:dyDescent="0.3"/>
    <row r="514" ht="15.75" hidden="1" customHeight="1" x14ac:dyDescent="0.3"/>
    <row r="515" ht="15.75" hidden="1" customHeight="1" x14ac:dyDescent="0.3"/>
    <row r="516" ht="15.75" hidden="1" customHeight="1" x14ac:dyDescent="0.3"/>
    <row r="517" ht="15.75" hidden="1" customHeight="1" x14ac:dyDescent="0.3"/>
    <row r="518" ht="15.75" hidden="1" customHeight="1" x14ac:dyDescent="0.3"/>
    <row r="519" ht="15.75" hidden="1" customHeight="1" x14ac:dyDescent="0.3"/>
    <row r="520" ht="15.75" hidden="1" customHeight="1" x14ac:dyDescent="0.3"/>
    <row r="521" ht="15.75" hidden="1" customHeight="1" x14ac:dyDescent="0.3"/>
    <row r="522" ht="15.75" hidden="1" customHeight="1" x14ac:dyDescent="0.3"/>
    <row r="523" ht="15.75" hidden="1" customHeight="1" x14ac:dyDescent="0.3"/>
    <row r="524" ht="15.75" hidden="1" customHeight="1" x14ac:dyDescent="0.3"/>
    <row r="525" ht="15.75" hidden="1" customHeight="1" x14ac:dyDescent="0.3"/>
    <row r="526" ht="15.75" hidden="1" customHeight="1" x14ac:dyDescent="0.3"/>
    <row r="527" ht="15.75" hidden="1" customHeight="1" x14ac:dyDescent="0.3"/>
    <row r="528" ht="15.75" hidden="1" customHeight="1" x14ac:dyDescent="0.3"/>
    <row r="529" ht="15.75" hidden="1" customHeight="1" x14ac:dyDescent="0.3"/>
    <row r="530" ht="15.75" hidden="1" customHeight="1" x14ac:dyDescent="0.3"/>
    <row r="531" ht="15.75" hidden="1" customHeight="1" x14ac:dyDescent="0.3"/>
    <row r="532" ht="15.75" hidden="1" customHeight="1" x14ac:dyDescent="0.3"/>
    <row r="533" ht="15.75" hidden="1" customHeight="1" x14ac:dyDescent="0.3"/>
    <row r="534" ht="15.75" hidden="1" customHeight="1" x14ac:dyDescent="0.3"/>
    <row r="535" ht="15.75" hidden="1" customHeight="1" x14ac:dyDescent="0.3"/>
    <row r="536" ht="15.75" hidden="1" customHeight="1" x14ac:dyDescent="0.3"/>
    <row r="537" ht="15.75" hidden="1" customHeight="1" x14ac:dyDescent="0.3"/>
    <row r="538" ht="15.75" hidden="1" customHeight="1" x14ac:dyDescent="0.3"/>
    <row r="539" ht="15.75" hidden="1" customHeight="1" x14ac:dyDescent="0.3"/>
    <row r="540" ht="15.75" hidden="1" customHeight="1" x14ac:dyDescent="0.3"/>
    <row r="541" ht="15.75" hidden="1" customHeight="1" x14ac:dyDescent="0.3"/>
    <row r="542" ht="15.75" hidden="1" customHeight="1" x14ac:dyDescent="0.3"/>
    <row r="543" ht="15.75" hidden="1" customHeight="1" x14ac:dyDescent="0.3"/>
    <row r="544" ht="15.75" hidden="1" customHeight="1" x14ac:dyDescent="0.3"/>
    <row r="545" ht="15.75" hidden="1" customHeight="1" x14ac:dyDescent="0.3"/>
    <row r="546" ht="15.75" hidden="1" customHeight="1" x14ac:dyDescent="0.3"/>
    <row r="547" ht="15.75" hidden="1" customHeight="1" x14ac:dyDescent="0.3"/>
    <row r="548" ht="15.75" hidden="1" customHeight="1" x14ac:dyDescent="0.3"/>
    <row r="549" ht="15.75" hidden="1" customHeight="1" x14ac:dyDescent="0.3"/>
    <row r="550" ht="15.75" hidden="1" customHeight="1" x14ac:dyDescent="0.3"/>
    <row r="551" ht="15.75" hidden="1" customHeight="1" x14ac:dyDescent="0.3"/>
    <row r="552" ht="15.75" hidden="1" customHeight="1" x14ac:dyDescent="0.3"/>
    <row r="553" ht="15.75" hidden="1" customHeight="1" x14ac:dyDescent="0.3"/>
    <row r="554" ht="15.75" hidden="1" customHeight="1" x14ac:dyDescent="0.3"/>
    <row r="555" ht="15.75" hidden="1" customHeight="1" x14ac:dyDescent="0.3"/>
    <row r="556" ht="15.75" hidden="1" customHeight="1" x14ac:dyDescent="0.3"/>
    <row r="557" ht="15.75" hidden="1" customHeight="1" x14ac:dyDescent="0.3"/>
    <row r="558" ht="15.75" hidden="1" customHeight="1" x14ac:dyDescent="0.3"/>
    <row r="559" ht="15.75" hidden="1" customHeight="1" x14ac:dyDescent="0.3"/>
    <row r="560" ht="15.75" hidden="1" customHeight="1" x14ac:dyDescent="0.3"/>
    <row r="561" ht="15.75" hidden="1" customHeight="1" x14ac:dyDescent="0.3"/>
    <row r="562" ht="15.75" hidden="1" customHeight="1" x14ac:dyDescent="0.3"/>
    <row r="563" ht="15.75" hidden="1" customHeight="1" x14ac:dyDescent="0.3"/>
    <row r="564" ht="15.75" hidden="1" customHeight="1" x14ac:dyDescent="0.3"/>
    <row r="565" ht="15.75" hidden="1" customHeight="1" x14ac:dyDescent="0.3"/>
    <row r="566" ht="15.75" hidden="1" customHeight="1" x14ac:dyDescent="0.3"/>
    <row r="567" ht="15.75" hidden="1" customHeight="1" x14ac:dyDescent="0.3"/>
    <row r="568" ht="15.75" hidden="1" customHeight="1" x14ac:dyDescent="0.3"/>
    <row r="569" ht="15.75" hidden="1" customHeight="1" x14ac:dyDescent="0.3"/>
    <row r="570" ht="15.75" hidden="1" customHeight="1" x14ac:dyDescent="0.3"/>
    <row r="571" ht="15.75" hidden="1" customHeight="1" x14ac:dyDescent="0.3"/>
    <row r="572" ht="15.75" hidden="1" customHeight="1" x14ac:dyDescent="0.3"/>
    <row r="573" ht="15.75" hidden="1" customHeight="1" x14ac:dyDescent="0.3"/>
    <row r="574" ht="15.75" hidden="1" customHeight="1" x14ac:dyDescent="0.3"/>
    <row r="575" ht="15.75" hidden="1" customHeight="1" x14ac:dyDescent="0.3"/>
    <row r="576" ht="15.75" hidden="1" customHeight="1" x14ac:dyDescent="0.3"/>
    <row r="577" ht="15.75" hidden="1" customHeight="1" x14ac:dyDescent="0.3"/>
    <row r="578" ht="15.75" hidden="1" customHeight="1" x14ac:dyDescent="0.3"/>
    <row r="579" ht="15.75" hidden="1" customHeight="1" x14ac:dyDescent="0.3"/>
    <row r="580" ht="15.75" hidden="1" customHeight="1" x14ac:dyDescent="0.3"/>
    <row r="581" ht="15.75" hidden="1" customHeight="1" x14ac:dyDescent="0.3"/>
    <row r="582" ht="15.75" hidden="1" customHeight="1" x14ac:dyDescent="0.3"/>
    <row r="583" ht="15.75" hidden="1" customHeight="1" x14ac:dyDescent="0.3"/>
    <row r="584" ht="15.75" hidden="1" customHeight="1" x14ac:dyDescent="0.3"/>
    <row r="585" ht="15.75" hidden="1" customHeight="1" x14ac:dyDescent="0.3"/>
    <row r="586" ht="15.75" hidden="1" customHeight="1" x14ac:dyDescent="0.3"/>
    <row r="587" ht="15.75" hidden="1" customHeight="1" x14ac:dyDescent="0.3"/>
    <row r="588" ht="15.75" hidden="1" customHeight="1" x14ac:dyDescent="0.3"/>
    <row r="589" ht="15.75" hidden="1" customHeight="1" x14ac:dyDescent="0.3"/>
    <row r="590" ht="15.75" hidden="1" customHeight="1" x14ac:dyDescent="0.3"/>
    <row r="591" ht="15.75" hidden="1" customHeight="1" x14ac:dyDescent="0.3"/>
    <row r="592" ht="15.75" hidden="1" customHeight="1" x14ac:dyDescent="0.3"/>
    <row r="593" ht="15.75" hidden="1" customHeight="1" x14ac:dyDescent="0.3"/>
    <row r="594" ht="15.75" hidden="1" customHeight="1" x14ac:dyDescent="0.3"/>
    <row r="595" ht="15.75" hidden="1" customHeight="1" x14ac:dyDescent="0.3"/>
    <row r="596" ht="15.75" hidden="1" customHeight="1" x14ac:dyDescent="0.3"/>
    <row r="597" ht="15.75" hidden="1" customHeight="1" x14ac:dyDescent="0.3"/>
    <row r="598" ht="15.75" hidden="1" customHeight="1" x14ac:dyDescent="0.3"/>
    <row r="599" ht="15.75" hidden="1" customHeight="1" x14ac:dyDescent="0.3"/>
    <row r="600" ht="15.75" hidden="1" customHeight="1" x14ac:dyDescent="0.3"/>
    <row r="601" ht="15.75" hidden="1" customHeight="1" x14ac:dyDescent="0.3"/>
    <row r="602" ht="15.75" hidden="1" customHeight="1" x14ac:dyDescent="0.3"/>
    <row r="603" ht="15.75" hidden="1" customHeight="1" x14ac:dyDescent="0.3"/>
    <row r="604" ht="15.75" hidden="1" customHeight="1" x14ac:dyDescent="0.3"/>
    <row r="605" ht="15.75" hidden="1" customHeight="1" x14ac:dyDescent="0.3"/>
    <row r="606" ht="15.75" hidden="1" customHeight="1" x14ac:dyDescent="0.3"/>
    <row r="607" ht="15.75" hidden="1" customHeight="1" x14ac:dyDescent="0.3"/>
    <row r="608" ht="15.75" hidden="1" customHeight="1" x14ac:dyDescent="0.3"/>
    <row r="609" ht="15.75" hidden="1" customHeight="1" x14ac:dyDescent="0.3"/>
    <row r="610" ht="15.75" hidden="1" customHeight="1" x14ac:dyDescent="0.3"/>
    <row r="611" ht="15.75" hidden="1" customHeight="1" x14ac:dyDescent="0.3"/>
    <row r="612" ht="15.75" hidden="1" customHeight="1" x14ac:dyDescent="0.3"/>
    <row r="613" ht="15.75" hidden="1" customHeight="1" x14ac:dyDescent="0.3"/>
    <row r="614" ht="15.75" hidden="1" customHeight="1" x14ac:dyDescent="0.3"/>
    <row r="615" ht="15.75" hidden="1" customHeight="1" x14ac:dyDescent="0.3"/>
    <row r="616" ht="15.75" hidden="1" customHeight="1" x14ac:dyDescent="0.3"/>
    <row r="617" ht="15.75" hidden="1" customHeight="1" x14ac:dyDescent="0.3"/>
    <row r="618" ht="15.75" hidden="1" customHeight="1" x14ac:dyDescent="0.3"/>
    <row r="619" ht="15.75" hidden="1" customHeight="1" x14ac:dyDescent="0.3"/>
    <row r="620" ht="15.75" hidden="1" customHeight="1" x14ac:dyDescent="0.3"/>
    <row r="621" ht="15.75" hidden="1" customHeight="1" x14ac:dyDescent="0.3"/>
    <row r="622" ht="15.75" hidden="1" customHeight="1" x14ac:dyDescent="0.3"/>
    <row r="623" ht="15.75" hidden="1" customHeight="1" x14ac:dyDescent="0.3"/>
    <row r="624" ht="15.75" hidden="1" customHeight="1" x14ac:dyDescent="0.3"/>
    <row r="625" ht="15.75" hidden="1" customHeight="1" x14ac:dyDescent="0.3"/>
    <row r="626" ht="15.75" hidden="1" customHeight="1" x14ac:dyDescent="0.3"/>
    <row r="627" ht="15.75" hidden="1" customHeight="1" x14ac:dyDescent="0.3"/>
    <row r="628" ht="15.75" hidden="1" customHeight="1" x14ac:dyDescent="0.3"/>
    <row r="629" ht="15.75" hidden="1" customHeight="1" x14ac:dyDescent="0.3"/>
    <row r="630" ht="15.75" hidden="1" customHeight="1" x14ac:dyDescent="0.3"/>
    <row r="631" ht="15.75" hidden="1" customHeight="1" x14ac:dyDescent="0.3"/>
    <row r="632" ht="15.75" hidden="1" customHeight="1" x14ac:dyDescent="0.3"/>
    <row r="633" ht="15.75" hidden="1" customHeight="1" x14ac:dyDescent="0.3"/>
    <row r="634" ht="15.75" hidden="1" customHeight="1" x14ac:dyDescent="0.3"/>
    <row r="635" ht="15.75" hidden="1" customHeight="1" x14ac:dyDescent="0.3"/>
    <row r="636" ht="15.75" hidden="1" customHeight="1" x14ac:dyDescent="0.3"/>
    <row r="637" ht="15.75" hidden="1" customHeight="1" x14ac:dyDescent="0.3"/>
    <row r="638" ht="15.75" hidden="1" customHeight="1" x14ac:dyDescent="0.3"/>
    <row r="639" ht="15.75" hidden="1" customHeight="1" x14ac:dyDescent="0.3"/>
    <row r="640" ht="15.75" hidden="1" customHeight="1" x14ac:dyDescent="0.3"/>
    <row r="641" ht="15.75" hidden="1" customHeight="1" x14ac:dyDescent="0.3"/>
    <row r="642" ht="15.75" hidden="1" customHeight="1" x14ac:dyDescent="0.3"/>
    <row r="643" ht="15.75" hidden="1" customHeight="1" x14ac:dyDescent="0.3"/>
    <row r="644" ht="15.75" hidden="1" customHeight="1" x14ac:dyDescent="0.3"/>
    <row r="645" ht="15.75" hidden="1" customHeight="1" x14ac:dyDescent="0.3"/>
    <row r="646" ht="15.75" hidden="1" customHeight="1" x14ac:dyDescent="0.3"/>
    <row r="647" ht="15.75" hidden="1" customHeight="1" x14ac:dyDescent="0.3"/>
    <row r="648" ht="15.75" hidden="1" customHeight="1" x14ac:dyDescent="0.3"/>
    <row r="649" ht="15.75" hidden="1" customHeight="1" x14ac:dyDescent="0.3"/>
    <row r="650" ht="15.75" hidden="1" customHeight="1" x14ac:dyDescent="0.3"/>
    <row r="651" ht="15.75" hidden="1" customHeight="1" x14ac:dyDescent="0.3"/>
    <row r="652" ht="15.75" hidden="1" customHeight="1" x14ac:dyDescent="0.3"/>
    <row r="653" ht="15.75" hidden="1" customHeight="1" x14ac:dyDescent="0.3"/>
    <row r="654" ht="15.75" hidden="1" customHeight="1" x14ac:dyDescent="0.3"/>
    <row r="655" ht="15.75" hidden="1" customHeight="1" x14ac:dyDescent="0.3"/>
    <row r="656" ht="15.75" hidden="1" customHeight="1" x14ac:dyDescent="0.3"/>
    <row r="657" ht="15.75" hidden="1" customHeight="1" x14ac:dyDescent="0.3"/>
    <row r="658" ht="15.75" hidden="1" customHeight="1" x14ac:dyDescent="0.3"/>
    <row r="659" ht="15.75" hidden="1" customHeight="1" x14ac:dyDescent="0.3"/>
    <row r="660" ht="15.75" hidden="1" customHeight="1" x14ac:dyDescent="0.3"/>
    <row r="661" ht="15.75" hidden="1" customHeight="1" x14ac:dyDescent="0.3"/>
    <row r="662" ht="15.75" hidden="1" customHeight="1" x14ac:dyDescent="0.3"/>
    <row r="663" ht="15.75" hidden="1" customHeight="1" x14ac:dyDescent="0.3"/>
    <row r="664" ht="15.75" hidden="1" customHeight="1" x14ac:dyDescent="0.3"/>
    <row r="665" ht="15.75" hidden="1" customHeight="1" x14ac:dyDescent="0.3"/>
    <row r="666" ht="15.75" hidden="1" customHeight="1" x14ac:dyDescent="0.3"/>
    <row r="667" ht="15.75" hidden="1" customHeight="1" x14ac:dyDescent="0.3"/>
    <row r="668" ht="15.75" hidden="1" customHeight="1" x14ac:dyDescent="0.3"/>
    <row r="669" ht="15.75" hidden="1" customHeight="1" x14ac:dyDescent="0.3"/>
    <row r="670" ht="15.75" hidden="1" customHeight="1" x14ac:dyDescent="0.3"/>
    <row r="671" ht="15.75" hidden="1" customHeight="1" x14ac:dyDescent="0.3"/>
    <row r="672" ht="15.75" hidden="1" customHeight="1" x14ac:dyDescent="0.3"/>
    <row r="673" ht="15.75" hidden="1" customHeight="1" x14ac:dyDescent="0.3"/>
    <row r="674" ht="15.75" hidden="1" customHeight="1" x14ac:dyDescent="0.3"/>
    <row r="675" ht="15.75" hidden="1" customHeight="1" x14ac:dyDescent="0.3"/>
    <row r="676" ht="15.75" hidden="1" customHeight="1" x14ac:dyDescent="0.3"/>
    <row r="677" ht="15.75" hidden="1" customHeight="1" x14ac:dyDescent="0.3"/>
    <row r="678" ht="15.75" hidden="1" customHeight="1" x14ac:dyDescent="0.3"/>
    <row r="679" ht="15.75" hidden="1" customHeight="1" x14ac:dyDescent="0.3"/>
    <row r="680" ht="15.75" hidden="1" customHeight="1" x14ac:dyDescent="0.3"/>
    <row r="681" ht="15.75" hidden="1" customHeight="1" x14ac:dyDescent="0.3"/>
    <row r="682" ht="15.75" hidden="1" customHeight="1" x14ac:dyDescent="0.3"/>
    <row r="683" ht="15.75" hidden="1" customHeight="1" x14ac:dyDescent="0.3"/>
    <row r="684" ht="15.75" hidden="1" customHeight="1" x14ac:dyDescent="0.3"/>
    <row r="685" ht="15.75" hidden="1" customHeight="1" x14ac:dyDescent="0.3"/>
    <row r="686" ht="15.75" hidden="1" customHeight="1" x14ac:dyDescent="0.3"/>
    <row r="687" ht="15.75" hidden="1" customHeight="1" x14ac:dyDescent="0.3"/>
    <row r="688" ht="15.75" hidden="1" customHeight="1" x14ac:dyDescent="0.3"/>
    <row r="689" ht="15.75" hidden="1" customHeight="1" x14ac:dyDescent="0.3"/>
    <row r="690" ht="15.75" hidden="1" customHeight="1" x14ac:dyDescent="0.3"/>
    <row r="691" ht="15.75" hidden="1" customHeight="1" x14ac:dyDescent="0.3"/>
    <row r="692" ht="15.75" hidden="1" customHeight="1" x14ac:dyDescent="0.3"/>
    <row r="693" ht="15.75" hidden="1" customHeight="1" x14ac:dyDescent="0.3"/>
    <row r="694" ht="15.75" hidden="1" customHeight="1" x14ac:dyDescent="0.3"/>
    <row r="695" ht="15.75" hidden="1" customHeight="1" x14ac:dyDescent="0.3"/>
    <row r="696" ht="15.75" hidden="1" customHeight="1" x14ac:dyDescent="0.3"/>
    <row r="697" ht="15.75" hidden="1" customHeight="1" x14ac:dyDescent="0.3"/>
    <row r="698" ht="15.75" hidden="1" customHeight="1" x14ac:dyDescent="0.3"/>
    <row r="699" ht="15.75" hidden="1" customHeight="1" x14ac:dyDescent="0.3"/>
    <row r="700" ht="15.75" hidden="1" customHeight="1" x14ac:dyDescent="0.3"/>
    <row r="701" ht="15.75" hidden="1" customHeight="1" x14ac:dyDescent="0.3"/>
    <row r="702" ht="15.75" hidden="1" customHeight="1" x14ac:dyDescent="0.3"/>
    <row r="703" ht="15.75" hidden="1" customHeight="1" x14ac:dyDescent="0.3"/>
    <row r="704" ht="15.75" hidden="1" customHeight="1" x14ac:dyDescent="0.3"/>
    <row r="705" ht="15.75" hidden="1" customHeight="1" x14ac:dyDescent="0.3"/>
    <row r="706" ht="15.75" hidden="1" customHeight="1" x14ac:dyDescent="0.3"/>
    <row r="707" ht="15.75" hidden="1" customHeight="1" x14ac:dyDescent="0.3"/>
    <row r="708" ht="15.75" hidden="1" customHeight="1" x14ac:dyDescent="0.3"/>
    <row r="709" ht="15.75" hidden="1" customHeight="1" x14ac:dyDescent="0.3"/>
    <row r="710" ht="15.75" hidden="1" customHeight="1" x14ac:dyDescent="0.3"/>
    <row r="711" ht="15.75" hidden="1" customHeight="1" x14ac:dyDescent="0.3"/>
    <row r="712" ht="15.75" hidden="1" customHeight="1" x14ac:dyDescent="0.3"/>
    <row r="713" ht="15.75" hidden="1" customHeight="1" x14ac:dyDescent="0.3"/>
    <row r="714" ht="15.75" hidden="1" customHeight="1" x14ac:dyDescent="0.3"/>
    <row r="715" ht="15.75" hidden="1" customHeight="1" x14ac:dyDescent="0.3"/>
    <row r="716" ht="15.75" hidden="1" customHeight="1" x14ac:dyDescent="0.3"/>
    <row r="717" ht="15.75" hidden="1" customHeight="1" x14ac:dyDescent="0.3"/>
    <row r="718" ht="15.75" hidden="1" customHeight="1" x14ac:dyDescent="0.3"/>
    <row r="719" ht="15.75" hidden="1" customHeight="1" x14ac:dyDescent="0.3"/>
    <row r="720" ht="15.75" hidden="1" customHeight="1" x14ac:dyDescent="0.3"/>
    <row r="721" ht="15.75" hidden="1" customHeight="1" x14ac:dyDescent="0.3"/>
    <row r="722" ht="15.75" hidden="1" customHeight="1" x14ac:dyDescent="0.3"/>
    <row r="723" ht="15.75" hidden="1" customHeight="1" x14ac:dyDescent="0.3"/>
    <row r="724" ht="15.75" hidden="1" customHeight="1" x14ac:dyDescent="0.3"/>
    <row r="725" ht="15.75" hidden="1" customHeight="1" x14ac:dyDescent="0.3"/>
    <row r="726" ht="15.75" hidden="1" customHeight="1" x14ac:dyDescent="0.3"/>
    <row r="727" ht="15.75" hidden="1" customHeight="1" x14ac:dyDescent="0.3"/>
    <row r="728" ht="15.75" hidden="1" customHeight="1" x14ac:dyDescent="0.3"/>
    <row r="729" ht="15.75" hidden="1" customHeight="1" x14ac:dyDescent="0.3"/>
    <row r="730" ht="15.75" hidden="1" customHeight="1" x14ac:dyDescent="0.3"/>
    <row r="731" ht="15.75" hidden="1" customHeight="1" x14ac:dyDescent="0.3"/>
    <row r="732" ht="15.75" hidden="1" customHeight="1" x14ac:dyDescent="0.3"/>
    <row r="733" ht="15.75" hidden="1" customHeight="1" x14ac:dyDescent="0.3"/>
    <row r="734" ht="15.75" hidden="1" customHeight="1" x14ac:dyDescent="0.3"/>
    <row r="735" ht="15.75" hidden="1" customHeight="1" x14ac:dyDescent="0.3"/>
    <row r="736" ht="15.75" hidden="1" customHeight="1" x14ac:dyDescent="0.3"/>
    <row r="737" ht="15.75" hidden="1" customHeight="1" x14ac:dyDescent="0.3"/>
    <row r="738" ht="15.75" hidden="1" customHeight="1" x14ac:dyDescent="0.3"/>
    <row r="739" ht="15.75" hidden="1" customHeight="1" x14ac:dyDescent="0.3"/>
    <row r="740" ht="15.75" hidden="1" customHeight="1" x14ac:dyDescent="0.3"/>
    <row r="741" ht="15.75" hidden="1" customHeight="1" x14ac:dyDescent="0.3"/>
    <row r="742" ht="15.75" hidden="1" customHeight="1" x14ac:dyDescent="0.3"/>
    <row r="743" ht="15.75" hidden="1" customHeight="1" x14ac:dyDescent="0.3"/>
    <row r="744" ht="15.75" hidden="1" customHeight="1" x14ac:dyDescent="0.3"/>
    <row r="745" ht="15.75" hidden="1" customHeight="1" x14ac:dyDescent="0.3"/>
    <row r="746" ht="15.75" hidden="1" customHeight="1" x14ac:dyDescent="0.3"/>
    <row r="747" ht="15.75" hidden="1" customHeight="1" x14ac:dyDescent="0.3"/>
    <row r="748" ht="15.75" hidden="1" customHeight="1" x14ac:dyDescent="0.3"/>
    <row r="749" ht="15.75" hidden="1" customHeight="1" x14ac:dyDescent="0.3"/>
    <row r="750" ht="15.75" hidden="1" customHeight="1" x14ac:dyDescent="0.3"/>
    <row r="751" ht="15.75" hidden="1" customHeight="1" x14ac:dyDescent="0.3"/>
    <row r="752" ht="15.75" hidden="1" customHeight="1" x14ac:dyDescent="0.3"/>
    <row r="753" ht="15.75" hidden="1" customHeight="1" x14ac:dyDescent="0.3"/>
    <row r="754" ht="15.75" hidden="1" customHeight="1" x14ac:dyDescent="0.3"/>
    <row r="755" ht="15.75" hidden="1" customHeight="1" x14ac:dyDescent="0.3"/>
    <row r="756" ht="15.75" hidden="1" customHeight="1" x14ac:dyDescent="0.3"/>
    <row r="757" ht="15.75" hidden="1" customHeight="1" x14ac:dyDescent="0.3"/>
    <row r="758" ht="15.75" hidden="1" customHeight="1" x14ac:dyDescent="0.3"/>
    <row r="759" ht="15.75" hidden="1" customHeight="1" x14ac:dyDescent="0.3"/>
    <row r="760" ht="15.75" hidden="1" customHeight="1" x14ac:dyDescent="0.3"/>
    <row r="761" ht="15.75" hidden="1" customHeight="1" x14ac:dyDescent="0.3"/>
    <row r="762" ht="15.75" hidden="1" customHeight="1" x14ac:dyDescent="0.3"/>
    <row r="763" ht="15.75" hidden="1" customHeight="1" x14ac:dyDescent="0.3"/>
    <row r="764" ht="15.75" hidden="1" customHeight="1" x14ac:dyDescent="0.3"/>
    <row r="765" ht="15.75" hidden="1" customHeight="1" x14ac:dyDescent="0.3"/>
    <row r="766" ht="15.75" hidden="1" customHeight="1" x14ac:dyDescent="0.3"/>
    <row r="767" ht="15.75" hidden="1" customHeight="1" x14ac:dyDescent="0.3"/>
    <row r="768" ht="15.75" hidden="1" customHeight="1" x14ac:dyDescent="0.3"/>
    <row r="769" ht="15.75" hidden="1" customHeight="1" x14ac:dyDescent="0.3"/>
    <row r="770" ht="15.75" hidden="1" customHeight="1" x14ac:dyDescent="0.3"/>
    <row r="771" ht="15.75" hidden="1" customHeight="1" x14ac:dyDescent="0.3"/>
    <row r="772" ht="15.75" hidden="1" customHeight="1" x14ac:dyDescent="0.3"/>
    <row r="773" ht="15.75" hidden="1" customHeight="1" x14ac:dyDescent="0.3"/>
    <row r="774" ht="15.75" hidden="1" customHeight="1" x14ac:dyDescent="0.3"/>
    <row r="775" ht="15.75" hidden="1" customHeight="1" x14ac:dyDescent="0.3"/>
    <row r="776" ht="15.75" hidden="1" customHeight="1" x14ac:dyDescent="0.3"/>
    <row r="777" ht="15.75" hidden="1" customHeight="1" x14ac:dyDescent="0.3"/>
    <row r="778" ht="15.75" hidden="1" customHeight="1" x14ac:dyDescent="0.3"/>
    <row r="779" ht="15.75" hidden="1" customHeight="1" x14ac:dyDescent="0.3"/>
    <row r="780" ht="15.75" hidden="1" customHeight="1" x14ac:dyDescent="0.3"/>
    <row r="781" ht="15.75" hidden="1" customHeight="1" x14ac:dyDescent="0.3"/>
    <row r="782" ht="15.75" hidden="1" customHeight="1" x14ac:dyDescent="0.3"/>
    <row r="783" ht="15.75" hidden="1" customHeight="1" x14ac:dyDescent="0.3"/>
    <row r="784" ht="15.75" hidden="1" customHeight="1" x14ac:dyDescent="0.3"/>
    <row r="785" ht="15.75" hidden="1" customHeight="1" x14ac:dyDescent="0.3"/>
    <row r="786" ht="15.75" hidden="1" customHeight="1" x14ac:dyDescent="0.3"/>
    <row r="787" ht="15.75" hidden="1" customHeight="1" x14ac:dyDescent="0.3"/>
    <row r="788" ht="15.75" hidden="1" customHeight="1" x14ac:dyDescent="0.3"/>
    <row r="789" ht="15.75" hidden="1" customHeight="1" x14ac:dyDescent="0.3"/>
    <row r="790" ht="15.75" hidden="1" customHeight="1" x14ac:dyDescent="0.3"/>
    <row r="791" ht="15.75" hidden="1" customHeight="1" x14ac:dyDescent="0.3"/>
    <row r="792" ht="15.75" hidden="1" customHeight="1" x14ac:dyDescent="0.3"/>
    <row r="793" ht="15.75" hidden="1" customHeight="1" x14ac:dyDescent="0.3"/>
    <row r="794" ht="15.75" hidden="1" customHeight="1" x14ac:dyDescent="0.3"/>
    <row r="795" ht="15.75" hidden="1" customHeight="1" x14ac:dyDescent="0.3"/>
    <row r="796" ht="15.75" hidden="1" customHeight="1" x14ac:dyDescent="0.3"/>
    <row r="797" ht="15.75" hidden="1" customHeight="1" x14ac:dyDescent="0.3"/>
    <row r="798" ht="15.75" hidden="1" customHeight="1" x14ac:dyDescent="0.3"/>
    <row r="799" ht="15.75" hidden="1" customHeight="1" x14ac:dyDescent="0.3"/>
    <row r="800" ht="15.75" hidden="1" customHeight="1" x14ac:dyDescent="0.3"/>
    <row r="801" ht="15.75" hidden="1" customHeight="1" x14ac:dyDescent="0.3"/>
    <row r="802" ht="15.75" hidden="1" customHeight="1" x14ac:dyDescent="0.3"/>
    <row r="803" ht="15.75" hidden="1" customHeight="1" x14ac:dyDescent="0.3"/>
    <row r="804" ht="15.75" hidden="1" customHeight="1" x14ac:dyDescent="0.3"/>
    <row r="805" ht="15.75" hidden="1" customHeight="1" x14ac:dyDescent="0.3"/>
    <row r="806" ht="15.75" hidden="1" customHeight="1" x14ac:dyDescent="0.3"/>
    <row r="807" ht="15.75" hidden="1" customHeight="1" x14ac:dyDescent="0.3"/>
    <row r="808" ht="15.75" hidden="1" customHeight="1" x14ac:dyDescent="0.3"/>
    <row r="809" ht="15.75" hidden="1" customHeight="1" x14ac:dyDescent="0.3"/>
    <row r="810" ht="15.75" hidden="1" customHeight="1" x14ac:dyDescent="0.3"/>
    <row r="811" ht="15.75" hidden="1" customHeight="1" x14ac:dyDescent="0.3"/>
    <row r="812" ht="15.75" hidden="1" customHeight="1" x14ac:dyDescent="0.3"/>
    <row r="813" ht="15.75" hidden="1" customHeight="1" x14ac:dyDescent="0.3"/>
    <row r="814" ht="15.75" hidden="1" customHeight="1" x14ac:dyDescent="0.3"/>
    <row r="815" ht="15.75" hidden="1" customHeight="1" x14ac:dyDescent="0.3"/>
    <row r="816" ht="15.75" hidden="1" customHeight="1" x14ac:dyDescent="0.3"/>
    <row r="817" ht="15.75" hidden="1" customHeight="1" x14ac:dyDescent="0.3"/>
    <row r="818" ht="15.75" hidden="1" customHeight="1" x14ac:dyDescent="0.3"/>
    <row r="819" ht="15.75" hidden="1" customHeight="1" x14ac:dyDescent="0.3"/>
    <row r="820" ht="15.75" hidden="1" customHeight="1" x14ac:dyDescent="0.3"/>
    <row r="821" ht="15.75" hidden="1" customHeight="1" x14ac:dyDescent="0.3"/>
    <row r="822" ht="15.75" hidden="1" customHeight="1" x14ac:dyDescent="0.3"/>
    <row r="823" ht="15.75" hidden="1" customHeight="1" x14ac:dyDescent="0.3"/>
    <row r="824" ht="15.75" hidden="1" customHeight="1" x14ac:dyDescent="0.3"/>
    <row r="825" ht="15.75" hidden="1" customHeight="1" x14ac:dyDescent="0.3"/>
    <row r="826" ht="15.75" hidden="1" customHeight="1" x14ac:dyDescent="0.3"/>
    <row r="827" ht="15.75" hidden="1" customHeight="1" x14ac:dyDescent="0.3"/>
    <row r="828" ht="15.75" hidden="1" customHeight="1" x14ac:dyDescent="0.3"/>
    <row r="829" ht="15.75" hidden="1" customHeight="1" x14ac:dyDescent="0.3"/>
    <row r="830" ht="15.75" hidden="1" customHeight="1" x14ac:dyDescent="0.3"/>
    <row r="831" ht="15.75" hidden="1" customHeight="1" x14ac:dyDescent="0.3"/>
    <row r="832" ht="15.75" hidden="1" customHeight="1" x14ac:dyDescent="0.3"/>
    <row r="833" ht="15.75" hidden="1" customHeight="1" x14ac:dyDescent="0.3"/>
    <row r="834" ht="15.75" hidden="1" customHeight="1" x14ac:dyDescent="0.3"/>
    <row r="835" ht="15.75" hidden="1" customHeight="1" x14ac:dyDescent="0.3"/>
    <row r="836" ht="15.75" hidden="1" customHeight="1" x14ac:dyDescent="0.3"/>
    <row r="837" ht="15.75" hidden="1" customHeight="1" x14ac:dyDescent="0.3"/>
    <row r="838" ht="15.75" hidden="1" customHeight="1" x14ac:dyDescent="0.3"/>
    <row r="839" ht="15.75" hidden="1" customHeight="1" x14ac:dyDescent="0.3"/>
    <row r="840" ht="15.75" hidden="1" customHeight="1" x14ac:dyDescent="0.3"/>
    <row r="841" ht="15.75" hidden="1" customHeight="1" x14ac:dyDescent="0.3"/>
    <row r="842" ht="15.75" hidden="1" customHeight="1" x14ac:dyDescent="0.3"/>
    <row r="843" ht="15.75" hidden="1" customHeight="1" x14ac:dyDescent="0.3"/>
    <row r="844" ht="15.75" hidden="1" customHeight="1" x14ac:dyDescent="0.3"/>
    <row r="845" ht="15.75" hidden="1" customHeight="1" x14ac:dyDescent="0.3"/>
    <row r="846" ht="15.75" hidden="1" customHeight="1" x14ac:dyDescent="0.3"/>
    <row r="847" ht="15.75" hidden="1" customHeight="1" x14ac:dyDescent="0.3"/>
    <row r="848" ht="15.75" hidden="1" customHeight="1" x14ac:dyDescent="0.3"/>
    <row r="849" ht="15.75" hidden="1" customHeight="1" x14ac:dyDescent="0.3"/>
    <row r="850" ht="15.75" hidden="1" customHeight="1" x14ac:dyDescent="0.3"/>
    <row r="851" ht="15.75" hidden="1" customHeight="1" x14ac:dyDescent="0.3"/>
    <row r="852" ht="15.75" hidden="1" customHeight="1" x14ac:dyDescent="0.3"/>
    <row r="853" ht="15.75" hidden="1" customHeight="1" x14ac:dyDescent="0.3"/>
    <row r="854" ht="15.75" hidden="1" customHeight="1" x14ac:dyDescent="0.3"/>
    <row r="855" ht="15.75" hidden="1" customHeight="1" x14ac:dyDescent="0.3"/>
    <row r="856" ht="15.75" hidden="1" customHeight="1" x14ac:dyDescent="0.3"/>
    <row r="857" ht="15.75" hidden="1" customHeight="1" x14ac:dyDescent="0.3"/>
    <row r="858" ht="15.75" hidden="1" customHeight="1" x14ac:dyDescent="0.3"/>
    <row r="859" ht="15.75" hidden="1" customHeight="1" x14ac:dyDescent="0.3"/>
    <row r="860" ht="15.75" hidden="1" customHeight="1" x14ac:dyDescent="0.3"/>
    <row r="861" ht="15.75" hidden="1" customHeight="1" x14ac:dyDescent="0.3"/>
    <row r="862" ht="15.75" hidden="1" customHeight="1" x14ac:dyDescent="0.3"/>
    <row r="863" ht="15.75" hidden="1" customHeight="1" x14ac:dyDescent="0.3"/>
    <row r="864" ht="15.75" hidden="1" customHeight="1" x14ac:dyDescent="0.3"/>
    <row r="865" ht="15.75" hidden="1" customHeight="1" x14ac:dyDescent="0.3"/>
    <row r="866" ht="15.75" hidden="1" customHeight="1" x14ac:dyDescent="0.3"/>
    <row r="867" ht="15.75" hidden="1" customHeight="1" x14ac:dyDescent="0.3"/>
    <row r="868" ht="15.75" hidden="1" customHeight="1" x14ac:dyDescent="0.3"/>
    <row r="869" ht="15.75" hidden="1" customHeight="1" x14ac:dyDescent="0.3"/>
    <row r="870" ht="15.75" hidden="1" customHeight="1" x14ac:dyDescent="0.3"/>
    <row r="871" ht="15.75" hidden="1" customHeight="1" x14ac:dyDescent="0.3"/>
    <row r="872" ht="15.75" hidden="1" customHeight="1" x14ac:dyDescent="0.3"/>
    <row r="873" ht="15.75" hidden="1" customHeight="1" x14ac:dyDescent="0.3"/>
    <row r="874" ht="15.75" hidden="1" customHeight="1" x14ac:dyDescent="0.3"/>
    <row r="875" ht="15.75" hidden="1" customHeight="1" x14ac:dyDescent="0.3"/>
    <row r="876" ht="15.75" hidden="1" customHeight="1" x14ac:dyDescent="0.3"/>
    <row r="877" ht="15.75" hidden="1" customHeight="1" x14ac:dyDescent="0.3"/>
    <row r="878" ht="15.75" hidden="1" customHeight="1" x14ac:dyDescent="0.3"/>
    <row r="879" ht="15.75" hidden="1" customHeight="1" x14ac:dyDescent="0.3"/>
    <row r="880" ht="15.75" hidden="1" customHeight="1" x14ac:dyDescent="0.3"/>
    <row r="881" ht="15.75" hidden="1" customHeight="1" x14ac:dyDescent="0.3"/>
    <row r="882" ht="15.75" hidden="1" customHeight="1" x14ac:dyDescent="0.3"/>
    <row r="883" ht="15.75" hidden="1" customHeight="1" x14ac:dyDescent="0.3"/>
    <row r="884" ht="15.75" hidden="1" customHeight="1" x14ac:dyDescent="0.3"/>
    <row r="885" ht="15.75" hidden="1" customHeight="1" x14ac:dyDescent="0.3"/>
    <row r="886" ht="15.75" hidden="1" customHeight="1" x14ac:dyDescent="0.3"/>
    <row r="887" ht="15.75" hidden="1" customHeight="1" x14ac:dyDescent="0.3"/>
    <row r="888" ht="15.75" hidden="1" customHeight="1" x14ac:dyDescent="0.3"/>
    <row r="889" ht="15.75" hidden="1" customHeight="1" x14ac:dyDescent="0.3"/>
    <row r="890" ht="15.75" hidden="1" customHeight="1" x14ac:dyDescent="0.3"/>
    <row r="891" ht="15.75" hidden="1" customHeight="1" x14ac:dyDescent="0.3"/>
    <row r="892" ht="15.75" hidden="1" customHeight="1" x14ac:dyDescent="0.3"/>
    <row r="893" ht="15.75" hidden="1" customHeight="1" x14ac:dyDescent="0.3"/>
    <row r="894" ht="15.75" hidden="1" customHeight="1" x14ac:dyDescent="0.3"/>
    <row r="895" ht="15.75" hidden="1" customHeight="1" x14ac:dyDescent="0.3"/>
    <row r="896" ht="15.75" hidden="1" customHeight="1" x14ac:dyDescent="0.3"/>
    <row r="897" ht="15.75" hidden="1" customHeight="1" x14ac:dyDescent="0.3"/>
    <row r="898" ht="15.75" hidden="1" customHeight="1" x14ac:dyDescent="0.3"/>
    <row r="899" ht="15.75" hidden="1" customHeight="1" x14ac:dyDescent="0.3"/>
    <row r="900" ht="15.75" hidden="1" customHeight="1" x14ac:dyDescent="0.3"/>
    <row r="901" ht="15.75" hidden="1" customHeight="1" x14ac:dyDescent="0.3"/>
    <row r="902" ht="15.75" hidden="1" customHeight="1" x14ac:dyDescent="0.3"/>
    <row r="903" ht="15.75" hidden="1" customHeight="1" x14ac:dyDescent="0.3"/>
    <row r="904" ht="15.75" hidden="1" customHeight="1" x14ac:dyDescent="0.3"/>
    <row r="905" ht="15.75" hidden="1" customHeight="1" x14ac:dyDescent="0.3"/>
    <row r="906" ht="15.75" hidden="1" customHeight="1" x14ac:dyDescent="0.3"/>
    <row r="907" ht="15.75" hidden="1" customHeight="1" x14ac:dyDescent="0.3"/>
    <row r="908" ht="15.75" hidden="1" customHeight="1" x14ac:dyDescent="0.3"/>
    <row r="909" ht="15.75" hidden="1" customHeight="1" x14ac:dyDescent="0.3"/>
    <row r="910" ht="15.75" hidden="1" customHeight="1" x14ac:dyDescent="0.3"/>
    <row r="911" ht="15.75" hidden="1" customHeight="1" x14ac:dyDescent="0.3"/>
    <row r="912" ht="15.75" hidden="1" customHeight="1" x14ac:dyDescent="0.3"/>
    <row r="913" ht="15.75" hidden="1" customHeight="1" x14ac:dyDescent="0.3"/>
    <row r="914" ht="15.75" hidden="1" customHeight="1" x14ac:dyDescent="0.3"/>
    <row r="915" ht="15.75" hidden="1" customHeight="1" x14ac:dyDescent="0.3"/>
    <row r="916" ht="15.75" hidden="1" customHeight="1" x14ac:dyDescent="0.3"/>
    <row r="917" ht="15.75" hidden="1" customHeight="1" x14ac:dyDescent="0.3"/>
    <row r="918" ht="15.75" hidden="1" customHeight="1" x14ac:dyDescent="0.3"/>
    <row r="919" ht="15.75" hidden="1" customHeight="1" x14ac:dyDescent="0.3"/>
    <row r="920" ht="15.75" hidden="1" customHeight="1" x14ac:dyDescent="0.3"/>
    <row r="921" ht="15.75" hidden="1" customHeight="1" x14ac:dyDescent="0.3"/>
    <row r="922" ht="15.75" hidden="1" customHeight="1" x14ac:dyDescent="0.3"/>
    <row r="923" ht="15.75" hidden="1" customHeight="1" x14ac:dyDescent="0.3"/>
    <row r="924" ht="15.75" hidden="1" customHeight="1" x14ac:dyDescent="0.3"/>
    <row r="925" ht="15.75" hidden="1" customHeight="1" x14ac:dyDescent="0.3"/>
    <row r="926" ht="15.75" hidden="1" customHeight="1" x14ac:dyDescent="0.3"/>
    <row r="927" ht="15.75" hidden="1" customHeight="1" x14ac:dyDescent="0.3"/>
    <row r="928" ht="15.75" hidden="1" customHeight="1" x14ac:dyDescent="0.3"/>
    <row r="929" ht="15.75" hidden="1" customHeight="1" x14ac:dyDescent="0.3"/>
    <row r="930" ht="15.75" hidden="1" customHeight="1" x14ac:dyDescent="0.3"/>
    <row r="931" ht="15.75" hidden="1" customHeight="1" x14ac:dyDescent="0.3"/>
    <row r="932" ht="15.75" hidden="1" customHeight="1" x14ac:dyDescent="0.3"/>
    <row r="933" ht="15.75" hidden="1" customHeight="1" x14ac:dyDescent="0.3"/>
  </sheetData>
  <mergeCells count="34">
    <mergeCell ref="F11:G11"/>
    <mergeCell ref="F12:G12"/>
    <mergeCell ref="E21:F21"/>
    <mergeCell ref="C2:M2"/>
    <mergeCell ref="C4:M4"/>
    <mergeCell ref="C5:M6"/>
    <mergeCell ref="C7:M7"/>
    <mergeCell ref="C8:M8"/>
    <mergeCell ref="D9:E9"/>
    <mergeCell ref="F9:G9"/>
    <mergeCell ref="D12:E12"/>
    <mergeCell ref="D15:E15"/>
    <mergeCell ref="F15:G15"/>
    <mergeCell ref="C13:L13"/>
    <mergeCell ref="C14:L14"/>
    <mergeCell ref="D10:E10"/>
    <mergeCell ref="F10:G10"/>
    <mergeCell ref="D11:E11"/>
    <mergeCell ref="H33:N33"/>
    <mergeCell ref="H27:N27"/>
    <mergeCell ref="D16:E16"/>
    <mergeCell ref="F16:G16"/>
    <mergeCell ref="H28:N28"/>
    <mergeCell ref="C18:L18"/>
    <mergeCell ref="C19:D19"/>
    <mergeCell ref="E19:F19"/>
    <mergeCell ref="H19:I19"/>
    <mergeCell ref="L19:M23"/>
    <mergeCell ref="D23:H23"/>
    <mergeCell ref="I23:J23"/>
    <mergeCell ref="C20:D20"/>
    <mergeCell ref="E20:F20"/>
    <mergeCell ref="H20:I20"/>
    <mergeCell ref="C21:D21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000"/>
  <sheetViews>
    <sheetView workbookViewId="0">
      <selection activeCell="L12" sqref="L12"/>
    </sheetView>
  </sheetViews>
  <sheetFormatPr defaultColWidth="12.58203125" defaultRowHeight="15" customHeight="1" x14ac:dyDescent="0.3"/>
  <cols>
    <col min="1" max="1" width="20.58203125" customWidth="1"/>
    <col min="2" max="12" width="5.58203125" customWidth="1"/>
    <col min="13" max="13" width="9.58203125" customWidth="1"/>
    <col min="14" max="32" width="7.58203125" customWidth="1"/>
  </cols>
  <sheetData>
    <row r="1" spans="1:32" ht="14.25" customHeight="1" x14ac:dyDescent="0.35">
      <c r="A1" s="226" t="s">
        <v>42</v>
      </c>
      <c r="B1" s="228" t="s">
        <v>43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39"/>
    </row>
    <row r="2" spans="1:32" ht="15" customHeight="1" x14ac:dyDescent="0.35">
      <c r="A2" s="227"/>
      <c r="B2" s="5">
        <v>0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</row>
    <row r="3" spans="1:32" ht="14.25" customHeight="1" x14ac:dyDescent="0.35">
      <c r="A3" s="6" t="s">
        <v>6</v>
      </c>
      <c r="B3" s="7">
        <v>0</v>
      </c>
      <c r="C3" s="8">
        <v>117</v>
      </c>
      <c r="D3" s="8">
        <v>245</v>
      </c>
      <c r="E3" s="8">
        <v>368</v>
      </c>
      <c r="F3" s="8">
        <v>490</v>
      </c>
      <c r="G3" s="8">
        <v>587</v>
      </c>
      <c r="H3" s="8">
        <v>678</v>
      </c>
      <c r="I3" s="8">
        <v>755</v>
      </c>
      <c r="J3" s="8">
        <v>830</v>
      </c>
      <c r="K3" s="8">
        <v>904</v>
      </c>
      <c r="L3" s="8">
        <v>977</v>
      </c>
      <c r="M3" s="8">
        <f t="shared" ref="M3:AF3" si="0">SUM(L3,67)</f>
        <v>1044</v>
      </c>
      <c r="N3" s="8">
        <f t="shared" si="0"/>
        <v>1111</v>
      </c>
      <c r="O3" s="8">
        <f t="shared" si="0"/>
        <v>1178</v>
      </c>
      <c r="P3" s="8">
        <f t="shared" si="0"/>
        <v>1245</v>
      </c>
      <c r="Q3" s="8">
        <f t="shared" si="0"/>
        <v>1312</v>
      </c>
      <c r="R3" s="8">
        <f t="shared" si="0"/>
        <v>1379</v>
      </c>
      <c r="S3" s="8">
        <f t="shared" si="0"/>
        <v>1446</v>
      </c>
      <c r="T3" s="8">
        <f t="shared" si="0"/>
        <v>1513</v>
      </c>
      <c r="U3" s="8">
        <f t="shared" si="0"/>
        <v>1580</v>
      </c>
      <c r="V3" s="8">
        <f t="shared" si="0"/>
        <v>1647</v>
      </c>
      <c r="W3" s="8">
        <f t="shared" si="0"/>
        <v>1714</v>
      </c>
      <c r="X3" s="8">
        <f t="shared" si="0"/>
        <v>1781</v>
      </c>
      <c r="Y3" s="8">
        <f t="shared" si="0"/>
        <v>1848</v>
      </c>
      <c r="Z3" s="8">
        <f t="shared" si="0"/>
        <v>1915</v>
      </c>
      <c r="AA3" s="8">
        <f t="shared" si="0"/>
        <v>1982</v>
      </c>
      <c r="AB3" s="8">
        <f t="shared" si="0"/>
        <v>2049</v>
      </c>
      <c r="AC3" s="8">
        <f t="shared" si="0"/>
        <v>2116</v>
      </c>
      <c r="AD3" s="8">
        <f t="shared" si="0"/>
        <v>2183</v>
      </c>
      <c r="AE3" s="8">
        <f t="shared" si="0"/>
        <v>2250</v>
      </c>
      <c r="AF3" s="8">
        <f t="shared" si="0"/>
        <v>2317</v>
      </c>
    </row>
    <row r="4" spans="1:32" ht="14.25" customHeight="1" x14ac:dyDescent="0.35">
      <c r="A4" s="6" t="s">
        <v>44</v>
      </c>
      <c r="B4" s="7">
        <v>0</v>
      </c>
      <c r="C4" s="8">
        <v>165</v>
      </c>
      <c r="D4" s="8">
        <v>345</v>
      </c>
      <c r="E4" s="8">
        <v>518</v>
      </c>
      <c r="F4" s="8">
        <v>691</v>
      </c>
      <c r="G4" s="8">
        <v>829</v>
      </c>
      <c r="H4" s="8">
        <v>957</v>
      </c>
      <c r="I4" s="8">
        <v>1066</v>
      </c>
      <c r="J4" s="8">
        <v>1170</v>
      </c>
      <c r="K4" s="8">
        <v>1276</v>
      </c>
      <c r="L4" s="8">
        <v>1393</v>
      </c>
      <c r="M4" s="8">
        <f t="shared" ref="M4:AF4" si="1">SUM(L4,86)</f>
        <v>1479</v>
      </c>
      <c r="N4" s="8">
        <f t="shared" si="1"/>
        <v>1565</v>
      </c>
      <c r="O4" s="8">
        <f t="shared" si="1"/>
        <v>1651</v>
      </c>
      <c r="P4" s="8">
        <f t="shared" si="1"/>
        <v>1737</v>
      </c>
      <c r="Q4" s="8">
        <f t="shared" si="1"/>
        <v>1823</v>
      </c>
      <c r="R4" s="8">
        <f t="shared" si="1"/>
        <v>1909</v>
      </c>
      <c r="S4" s="8">
        <f t="shared" si="1"/>
        <v>1995</v>
      </c>
      <c r="T4" s="8">
        <f t="shared" si="1"/>
        <v>2081</v>
      </c>
      <c r="U4" s="8">
        <f t="shared" si="1"/>
        <v>2167</v>
      </c>
      <c r="V4" s="8">
        <f t="shared" si="1"/>
        <v>2253</v>
      </c>
      <c r="W4" s="8">
        <f t="shared" si="1"/>
        <v>2339</v>
      </c>
      <c r="X4" s="8">
        <f t="shared" si="1"/>
        <v>2425</v>
      </c>
      <c r="Y4" s="8">
        <f t="shared" si="1"/>
        <v>2511</v>
      </c>
      <c r="Z4" s="8">
        <f t="shared" si="1"/>
        <v>2597</v>
      </c>
      <c r="AA4" s="8">
        <f t="shared" si="1"/>
        <v>2683</v>
      </c>
      <c r="AB4" s="8">
        <f t="shared" si="1"/>
        <v>2769</v>
      </c>
      <c r="AC4" s="8">
        <f t="shared" si="1"/>
        <v>2855</v>
      </c>
      <c r="AD4" s="8">
        <f t="shared" si="1"/>
        <v>2941</v>
      </c>
      <c r="AE4" s="8">
        <f t="shared" si="1"/>
        <v>3027</v>
      </c>
      <c r="AF4" s="8">
        <f t="shared" si="1"/>
        <v>3113</v>
      </c>
    </row>
    <row r="5" spans="1:32" ht="14.25" customHeight="1" x14ac:dyDescent="0.35">
      <c r="A5" s="229" t="s">
        <v>45</v>
      </c>
      <c r="B5" s="230" t="s">
        <v>43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39"/>
    </row>
    <row r="6" spans="1:32" ht="15" customHeight="1" x14ac:dyDescent="0.35">
      <c r="A6" s="227"/>
      <c r="B6" s="9">
        <v>0</v>
      </c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  <c r="N6" s="9">
        <v>12</v>
      </c>
      <c r="O6" s="9">
        <v>13</v>
      </c>
      <c r="P6" s="9">
        <v>14</v>
      </c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9">
        <v>22</v>
      </c>
      <c r="Y6" s="9">
        <v>23</v>
      </c>
      <c r="Z6" s="9">
        <v>24</v>
      </c>
      <c r="AA6" s="9">
        <v>25</v>
      </c>
      <c r="AB6" s="9">
        <v>26</v>
      </c>
      <c r="AC6" s="9">
        <v>27</v>
      </c>
      <c r="AD6" s="9">
        <v>28</v>
      </c>
      <c r="AE6" s="9">
        <v>29</v>
      </c>
      <c r="AF6" s="9">
        <v>30</v>
      </c>
    </row>
    <row r="7" spans="1:32" ht="14.25" customHeight="1" x14ac:dyDescent="0.35">
      <c r="A7" s="6" t="s">
        <v>6</v>
      </c>
      <c r="B7" s="7">
        <v>253</v>
      </c>
      <c r="C7" s="8">
        <v>331</v>
      </c>
      <c r="D7" s="8">
        <v>421</v>
      </c>
      <c r="E7" s="8">
        <v>510</v>
      </c>
      <c r="F7" s="8">
        <v>605</v>
      </c>
      <c r="G7" s="8">
        <v>697</v>
      </c>
      <c r="H7" s="8">
        <v>770</v>
      </c>
      <c r="I7" s="8">
        <v>844</v>
      </c>
      <c r="J7" s="8">
        <v>920</v>
      </c>
      <c r="K7" s="8">
        <v>992</v>
      </c>
      <c r="L7" s="8">
        <v>1065</v>
      </c>
      <c r="M7" s="8">
        <f>SUM(L7,67)</f>
        <v>1132</v>
      </c>
      <c r="N7" s="8">
        <v>1066</v>
      </c>
      <c r="O7" s="8">
        <f>SUM(N7,67)</f>
        <v>1133</v>
      </c>
      <c r="P7" s="8">
        <v>1067</v>
      </c>
      <c r="Q7" s="8">
        <f>SUM(P7,67)</f>
        <v>1134</v>
      </c>
      <c r="R7" s="8">
        <v>1068</v>
      </c>
      <c r="S7" s="8">
        <f>SUM(R7,67)</f>
        <v>1135</v>
      </c>
      <c r="T7" s="8">
        <v>1069</v>
      </c>
      <c r="U7" s="8">
        <f>SUM(T7,67)</f>
        <v>1136</v>
      </c>
      <c r="V7" s="8">
        <v>1070</v>
      </c>
      <c r="W7" s="8">
        <f>SUM(V7,67)</f>
        <v>1137</v>
      </c>
      <c r="X7" s="8">
        <v>1071</v>
      </c>
      <c r="Y7" s="8">
        <f>SUM(X7,67)</f>
        <v>1138</v>
      </c>
      <c r="Z7" s="8">
        <v>1072</v>
      </c>
      <c r="AA7" s="8">
        <f>SUM(Z7,67)</f>
        <v>1139</v>
      </c>
      <c r="AB7" s="8">
        <v>1073</v>
      </c>
      <c r="AC7" s="8">
        <f>SUM(AB7,67)</f>
        <v>1140</v>
      </c>
      <c r="AD7" s="8">
        <v>1074</v>
      </c>
      <c r="AE7" s="8">
        <f>SUM(AD7,67)</f>
        <v>1141</v>
      </c>
      <c r="AF7" s="8">
        <v>1075</v>
      </c>
    </row>
    <row r="8" spans="1:32" ht="14.25" customHeight="1" x14ac:dyDescent="0.35">
      <c r="A8" s="6" t="s">
        <v>44</v>
      </c>
      <c r="B8" s="7">
        <v>357</v>
      </c>
      <c r="C8" s="8">
        <v>466</v>
      </c>
      <c r="D8" s="8">
        <v>592</v>
      </c>
      <c r="E8" s="8">
        <v>719</v>
      </c>
      <c r="F8" s="8">
        <v>853</v>
      </c>
      <c r="G8" s="8">
        <v>984</v>
      </c>
      <c r="H8" s="8">
        <v>1086</v>
      </c>
      <c r="I8" s="8">
        <v>1191</v>
      </c>
      <c r="J8" s="8">
        <v>1297</v>
      </c>
      <c r="K8" s="8">
        <v>1400</v>
      </c>
      <c r="L8" s="8">
        <v>1502</v>
      </c>
      <c r="M8" s="8">
        <f t="shared" ref="M8:AF8" si="2">SUM(L8,86)</f>
        <v>1588</v>
      </c>
      <c r="N8" s="8">
        <f t="shared" si="2"/>
        <v>1674</v>
      </c>
      <c r="O8" s="8">
        <f t="shared" si="2"/>
        <v>1760</v>
      </c>
      <c r="P8" s="8">
        <f t="shared" si="2"/>
        <v>1846</v>
      </c>
      <c r="Q8" s="8">
        <f t="shared" si="2"/>
        <v>1932</v>
      </c>
      <c r="R8" s="8">
        <f t="shared" si="2"/>
        <v>2018</v>
      </c>
      <c r="S8" s="8">
        <f t="shared" si="2"/>
        <v>2104</v>
      </c>
      <c r="T8" s="8">
        <f t="shared" si="2"/>
        <v>2190</v>
      </c>
      <c r="U8" s="8">
        <f t="shared" si="2"/>
        <v>2276</v>
      </c>
      <c r="V8" s="8">
        <f t="shared" si="2"/>
        <v>2362</v>
      </c>
      <c r="W8" s="8">
        <f t="shared" si="2"/>
        <v>2448</v>
      </c>
      <c r="X8" s="8">
        <f t="shared" si="2"/>
        <v>2534</v>
      </c>
      <c r="Y8" s="8">
        <f t="shared" si="2"/>
        <v>2620</v>
      </c>
      <c r="Z8" s="8">
        <f t="shared" si="2"/>
        <v>2706</v>
      </c>
      <c r="AA8" s="8">
        <f t="shared" si="2"/>
        <v>2792</v>
      </c>
      <c r="AB8" s="8">
        <f t="shared" si="2"/>
        <v>2878</v>
      </c>
      <c r="AC8" s="8">
        <f t="shared" si="2"/>
        <v>2964</v>
      </c>
      <c r="AD8" s="8">
        <f t="shared" si="2"/>
        <v>3050</v>
      </c>
      <c r="AE8" s="8">
        <f t="shared" si="2"/>
        <v>3136</v>
      </c>
      <c r="AF8" s="8">
        <f t="shared" si="2"/>
        <v>3222</v>
      </c>
    </row>
    <row r="9" spans="1:32" ht="14.25" customHeight="1" x14ac:dyDescent="0.35">
      <c r="A9" s="231" t="s">
        <v>46</v>
      </c>
      <c r="B9" s="232" t="s">
        <v>43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39"/>
    </row>
    <row r="10" spans="1:32" ht="15" customHeight="1" x14ac:dyDescent="0.35">
      <c r="A10" s="227"/>
      <c r="B10" s="10">
        <v>0</v>
      </c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0">
        <v>6</v>
      </c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10">
        <v>12</v>
      </c>
      <c r="O10" s="10">
        <v>13</v>
      </c>
      <c r="P10" s="10">
        <v>14</v>
      </c>
      <c r="Q10" s="10">
        <v>15</v>
      </c>
      <c r="R10" s="10">
        <v>16</v>
      </c>
      <c r="S10" s="10">
        <v>17</v>
      </c>
      <c r="T10" s="10">
        <v>18</v>
      </c>
      <c r="U10" s="10">
        <v>19</v>
      </c>
      <c r="V10" s="10">
        <v>20</v>
      </c>
      <c r="W10" s="10">
        <v>21</v>
      </c>
      <c r="X10" s="10">
        <v>22</v>
      </c>
      <c r="Y10" s="10">
        <v>23</v>
      </c>
      <c r="Z10" s="10">
        <v>24</v>
      </c>
      <c r="AA10" s="10">
        <v>25</v>
      </c>
      <c r="AB10" s="10">
        <v>26</v>
      </c>
      <c r="AC10" s="10">
        <v>27</v>
      </c>
      <c r="AD10" s="10">
        <v>28</v>
      </c>
      <c r="AE10" s="10">
        <v>29</v>
      </c>
      <c r="AF10" s="10">
        <v>30</v>
      </c>
    </row>
    <row r="11" spans="1:32" ht="14.25" customHeight="1" x14ac:dyDescent="0.35">
      <c r="A11" s="6" t="s">
        <v>6</v>
      </c>
      <c r="B11" s="7">
        <v>357</v>
      </c>
      <c r="C11" s="8">
        <v>439</v>
      </c>
      <c r="D11" s="8">
        <v>533</v>
      </c>
      <c r="E11" s="8">
        <v>628</v>
      </c>
      <c r="F11" s="8">
        <v>716</v>
      </c>
      <c r="G11" s="8">
        <v>787</v>
      </c>
      <c r="H11" s="8">
        <v>861</v>
      </c>
      <c r="I11" s="8">
        <v>937</v>
      </c>
      <c r="J11" s="8">
        <v>1009</v>
      </c>
      <c r="K11" s="8">
        <v>1082</v>
      </c>
      <c r="L11" s="8">
        <v>1155</v>
      </c>
      <c r="M11" s="8">
        <f>SUM(L11,67)</f>
        <v>1222</v>
      </c>
      <c r="N11" s="8">
        <v>1156</v>
      </c>
      <c r="O11" s="8">
        <f>SUM(N11,67)</f>
        <v>1223</v>
      </c>
      <c r="P11" s="8">
        <v>1157</v>
      </c>
      <c r="Q11" s="8">
        <f>SUM(P11,67)</f>
        <v>1224</v>
      </c>
      <c r="R11" s="8">
        <v>1158</v>
      </c>
      <c r="S11" s="8">
        <f>SUM(R11,67)</f>
        <v>1225</v>
      </c>
      <c r="T11" s="8">
        <v>1159</v>
      </c>
      <c r="U11" s="8">
        <f>SUM(T11,67)</f>
        <v>1226</v>
      </c>
      <c r="V11" s="8">
        <v>1160</v>
      </c>
      <c r="W11" s="8">
        <f>SUM(V11,67)</f>
        <v>1227</v>
      </c>
      <c r="X11" s="8">
        <v>1161</v>
      </c>
      <c r="Y11" s="8">
        <f>SUM(X11,67)</f>
        <v>1228</v>
      </c>
      <c r="Z11" s="8">
        <v>1162</v>
      </c>
      <c r="AA11" s="8">
        <f>SUM(Z11,67)</f>
        <v>1229</v>
      </c>
      <c r="AB11" s="8">
        <v>1163</v>
      </c>
      <c r="AC11" s="8">
        <f>SUM(AB11,67)</f>
        <v>1230</v>
      </c>
      <c r="AD11" s="8">
        <v>1164</v>
      </c>
      <c r="AE11" s="8">
        <f>SUM(AD11,67)</f>
        <v>1231</v>
      </c>
      <c r="AF11" s="8">
        <v>1165</v>
      </c>
    </row>
    <row r="12" spans="1:32" ht="14.25" customHeight="1" x14ac:dyDescent="0.35">
      <c r="A12" s="6" t="s">
        <v>44</v>
      </c>
      <c r="B12" s="7">
        <v>503</v>
      </c>
      <c r="C12" s="8">
        <v>619</v>
      </c>
      <c r="D12" s="8">
        <v>752</v>
      </c>
      <c r="E12" s="8">
        <v>885</v>
      </c>
      <c r="F12" s="8">
        <v>1009</v>
      </c>
      <c r="G12" s="8">
        <v>1110</v>
      </c>
      <c r="H12" s="8">
        <v>1215</v>
      </c>
      <c r="I12" s="8">
        <v>1323</v>
      </c>
      <c r="J12" s="8">
        <v>1424</v>
      </c>
      <c r="K12" s="8">
        <v>1525</v>
      </c>
      <c r="L12" s="8">
        <v>1629</v>
      </c>
      <c r="M12" s="8">
        <f t="shared" ref="M12:AF12" si="3">SUM(L12,86)</f>
        <v>1715</v>
      </c>
      <c r="N12" s="8">
        <f t="shared" si="3"/>
        <v>1801</v>
      </c>
      <c r="O12" s="8">
        <f t="shared" si="3"/>
        <v>1887</v>
      </c>
      <c r="P12" s="8">
        <f t="shared" si="3"/>
        <v>1973</v>
      </c>
      <c r="Q12" s="8">
        <f t="shared" si="3"/>
        <v>2059</v>
      </c>
      <c r="R12" s="8">
        <f t="shared" si="3"/>
        <v>2145</v>
      </c>
      <c r="S12" s="8">
        <f t="shared" si="3"/>
        <v>2231</v>
      </c>
      <c r="T12" s="8">
        <f t="shared" si="3"/>
        <v>2317</v>
      </c>
      <c r="U12" s="8">
        <f t="shared" si="3"/>
        <v>2403</v>
      </c>
      <c r="V12" s="8">
        <f t="shared" si="3"/>
        <v>2489</v>
      </c>
      <c r="W12" s="8">
        <f t="shared" si="3"/>
        <v>2575</v>
      </c>
      <c r="X12" s="8">
        <f t="shared" si="3"/>
        <v>2661</v>
      </c>
      <c r="Y12" s="8">
        <f t="shared" si="3"/>
        <v>2747</v>
      </c>
      <c r="Z12" s="8">
        <f t="shared" si="3"/>
        <v>2833</v>
      </c>
      <c r="AA12" s="8">
        <f t="shared" si="3"/>
        <v>2919</v>
      </c>
      <c r="AB12" s="8">
        <f t="shared" si="3"/>
        <v>3005</v>
      </c>
      <c r="AC12" s="8">
        <f t="shared" si="3"/>
        <v>3091</v>
      </c>
      <c r="AD12" s="8">
        <f t="shared" si="3"/>
        <v>3177</v>
      </c>
      <c r="AE12" s="8">
        <f t="shared" si="3"/>
        <v>3263</v>
      </c>
      <c r="AF12" s="8">
        <f t="shared" si="3"/>
        <v>3349</v>
      </c>
    </row>
    <row r="13" spans="1:32" ht="14.25" customHeight="1" x14ac:dyDescent="0.3"/>
    <row r="14" spans="1:32" ht="14.25" customHeight="1" x14ac:dyDescent="0.3"/>
    <row r="15" spans="1:32" ht="14.25" customHeight="1" x14ac:dyDescent="0.3"/>
    <row r="16" spans="1:32" ht="14.25" customHeight="1" x14ac:dyDescent="0.3"/>
    <row r="17" spans="11:11" ht="14.25" customHeight="1" x14ac:dyDescent="0.3"/>
    <row r="18" spans="11:11" ht="14.25" customHeight="1" x14ac:dyDescent="0.3"/>
    <row r="19" spans="11:11" ht="14.25" customHeight="1" x14ac:dyDescent="0.3"/>
    <row r="20" spans="11:11" ht="14.25" customHeight="1" x14ac:dyDescent="0.3"/>
    <row r="21" spans="11:11" ht="14.25" customHeight="1" x14ac:dyDescent="0.3"/>
    <row r="22" spans="11:11" ht="14.25" customHeight="1" x14ac:dyDescent="0.3"/>
    <row r="23" spans="11:11" ht="14.25" customHeight="1" x14ac:dyDescent="0.3"/>
    <row r="24" spans="11:11" ht="14.25" customHeight="1" x14ac:dyDescent="0.3"/>
    <row r="25" spans="11:11" ht="14.25" customHeight="1" x14ac:dyDescent="0.3"/>
    <row r="26" spans="11:11" ht="14.25" customHeight="1" x14ac:dyDescent="0.3"/>
    <row r="27" spans="11:11" ht="14.25" customHeight="1" x14ac:dyDescent="0.45">
      <c r="K27" s="11"/>
    </row>
    <row r="28" spans="11:11" ht="14.25" customHeight="1" x14ac:dyDescent="0.3"/>
    <row r="29" spans="11:11" ht="14.25" customHeight="1" x14ac:dyDescent="0.3"/>
    <row r="30" spans="11:11" ht="14.25" customHeight="1" x14ac:dyDescent="0.3"/>
    <row r="31" spans="11:11" ht="14.25" customHeight="1" x14ac:dyDescent="0.3"/>
    <row r="32" spans="11:11" ht="14.25" customHeight="1" x14ac:dyDescent="0.3"/>
    <row r="33" customFormat="1" ht="14.25" customHeight="1" x14ac:dyDescent="0.3"/>
    <row r="34" customFormat="1" ht="14.25" customHeight="1" x14ac:dyDescent="0.3"/>
    <row r="35" customFormat="1" ht="14.25" customHeight="1" x14ac:dyDescent="0.3"/>
    <row r="36" customFormat="1" ht="14.25" customHeight="1" x14ac:dyDescent="0.3"/>
    <row r="37" customFormat="1" ht="14.25" customHeight="1" x14ac:dyDescent="0.3"/>
    <row r="38" customFormat="1" ht="14.25" customHeight="1" x14ac:dyDescent="0.3"/>
    <row r="39" customFormat="1" ht="14.25" customHeight="1" x14ac:dyDescent="0.3"/>
    <row r="40" customFormat="1" ht="14.25" customHeight="1" x14ac:dyDescent="0.3"/>
    <row r="41" customFormat="1" ht="14.25" customHeight="1" x14ac:dyDescent="0.3"/>
    <row r="42" customFormat="1" ht="14.25" customHeight="1" x14ac:dyDescent="0.3"/>
    <row r="43" customFormat="1" ht="14.25" customHeight="1" x14ac:dyDescent="0.3"/>
    <row r="44" customFormat="1" ht="14.25" customHeight="1" x14ac:dyDescent="0.3"/>
    <row r="45" customFormat="1" ht="14.25" customHeight="1" x14ac:dyDescent="0.3"/>
    <row r="46" customFormat="1" ht="14.25" customHeight="1" x14ac:dyDescent="0.3"/>
    <row r="47" customFormat="1" ht="14.25" customHeight="1" x14ac:dyDescent="0.3"/>
    <row r="48" customFormat="1" ht="14.25" customHeight="1" x14ac:dyDescent="0.3"/>
    <row r="49" customFormat="1" ht="14.25" customHeight="1" x14ac:dyDescent="0.3"/>
    <row r="50" customFormat="1" ht="14.25" customHeight="1" x14ac:dyDescent="0.3"/>
    <row r="51" customFormat="1" ht="14.25" customHeight="1" x14ac:dyDescent="0.3"/>
    <row r="52" customFormat="1" ht="14.25" customHeight="1" x14ac:dyDescent="0.3"/>
    <row r="53" customFormat="1" ht="14.25" customHeight="1" x14ac:dyDescent="0.3"/>
    <row r="54" customFormat="1" ht="14.25" customHeight="1" x14ac:dyDescent="0.3"/>
    <row r="55" customFormat="1" ht="14.25" customHeight="1" x14ac:dyDescent="0.3"/>
    <row r="56" customFormat="1" ht="14.25" customHeight="1" x14ac:dyDescent="0.3"/>
    <row r="57" customFormat="1" ht="14.25" customHeight="1" x14ac:dyDescent="0.3"/>
    <row r="58" customFormat="1" ht="14.25" customHeight="1" x14ac:dyDescent="0.3"/>
    <row r="59" customFormat="1" ht="14.25" customHeight="1" x14ac:dyDescent="0.3"/>
    <row r="60" customFormat="1" ht="14.25" customHeight="1" x14ac:dyDescent="0.3"/>
    <row r="61" customFormat="1" ht="14.25" customHeight="1" x14ac:dyDescent="0.3"/>
    <row r="62" customFormat="1" ht="14.25" customHeight="1" x14ac:dyDescent="0.3"/>
    <row r="63" customFormat="1" ht="14.25" customHeight="1" x14ac:dyDescent="0.3"/>
    <row r="64" customFormat="1" ht="14.25" customHeight="1" x14ac:dyDescent="0.3"/>
    <row r="65" customFormat="1" ht="14.25" customHeight="1" x14ac:dyDescent="0.3"/>
    <row r="66" customFormat="1" ht="14.25" customHeight="1" x14ac:dyDescent="0.3"/>
    <row r="67" customFormat="1" ht="14.25" customHeight="1" x14ac:dyDescent="0.3"/>
    <row r="68" customFormat="1" ht="14.25" customHeight="1" x14ac:dyDescent="0.3"/>
    <row r="69" customFormat="1" ht="14.25" customHeight="1" x14ac:dyDescent="0.3"/>
    <row r="70" customFormat="1" ht="14.25" customHeight="1" x14ac:dyDescent="0.3"/>
    <row r="71" customFormat="1" ht="14.25" customHeight="1" x14ac:dyDescent="0.3"/>
    <row r="72" customFormat="1" ht="14.25" customHeight="1" x14ac:dyDescent="0.3"/>
    <row r="73" customFormat="1" ht="14.25" customHeight="1" x14ac:dyDescent="0.3"/>
    <row r="74" customFormat="1" ht="14.25" customHeight="1" x14ac:dyDescent="0.3"/>
    <row r="75" customFormat="1" ht="14.25" customHeight="1" x14ac:dyDescent="0.3"/>
    <row r="76" customFormat="1" ht="14.25" customHeight="1" x14ac:dyDescent="0.3"/>
    <row r="77" customFormat="1" ht="14.25" customHeight="1" x14ac:dyDescent="0.3"/>
    <row r="78" customFormat="1" ht="14.25" customHeight="1" x14ac:dyDescent="0.3"/>
    <row r="79" customFormat="1" ht="14.25" customHeight="1" x14ac:dyDescent="0.3"/>
    <row r="80" customFormat="1" ht="14.25" customHeight="1" x14ac:dyDescent="0.3"/>
    <row r="81" customFormat="1" ht="14.25" customHeight="1" x14ac:dyDescent="0.3"/>
    <row r="82" customFormat="1" ht="14.25" customHeight="1" x14ac:dyDescent="0.3"/>
    <row r="83" customFormat="1" ht="14.25" customHeight="1" x14ac:dyDescent="0.3"/>
    <row r="84" customFormat="1" ht="14.25" customHeight="1" x14ac:dyDescent="0.3"/>
    <row r="85" customFormat="1" ht="14.25" customHeight="1" x14ac:dyDescent="0.3"/>
    <row r="86" customFormat="1" ht="14.25" customHeight="1" x14ac:dyDescent="0.3"/>
    <row r="87" customFormat="1" ht="14.25" customHeight="1" x14ac:dyDescent="0.3"/>
    <row r="88" customFormat="1" ht="14.25" customHeight="1" x14ac:dyDescent="0.3"/>
    <row r="89" customFormat="1" ht="14.25" customHeight="1" x14ac:dyDescent="0.3"/>
    <row r="90" customFormat="1" ht="14.25" customHeight="1" x14ac:dyDescent="0.3"/>
    <row r="91" customFormat="1" ht="14.25" customHeight="1" x14ac:dyDescent="0.3"/>
    <row r="92" customFormat="1" ht="14.25" customHeight="1" x14ac:dyDescent="0.3"/>
    <row r="93" customFormat="1" ht="14.25" customHeight="1" x14ac:dyDescent="0.3"/>
    <row r="94" customFormat="1" ht="14.25" customHeight="1" x14ac:dyDescent="0.3"/>
    <row r="95" customFormat="1" ht="14.25" customHeight="1" x14ac:dyDescent="0.3"/>
    <row r="96" customFormat="1" ht="14.25" customHeight="1" x14ac:dyDescent="0.3"/>
    <row r="97" customFormat="1" ht="14.25" customHeight="1" x14ac:dyDescent="0.3"/>
    <row r="98" customFormat="1" ht="14.25" customHeight="1" x14ac:dyDescent="0.3"/>
    <row r="99" customFormat="1" ht="14.25" customHeight="1" x14ac:dyDescent="0.3"/>
    <row r="100" customFormat="1" ht="14.25" customHeight="1" x14ac:dyDescent="0.3"/>
    <row r="101" customFormat="1" ht="14.25" customHeight="1" x14ac:dyDescent="0.3"/>
    <row r="102" customFormat="1" ht="14.25" customHeight="1" x14ac:dyDescent="0.3"/>
    <row r="103" customFormat="1" ht="14.25" customHeight="1" x14ac:dyDescent="0.3"/>
    <row r="104" customFormat="1" ht="14.25" customHeight="1" x14ac:dyDescent="0.3"/>
    <row r="105" customFormat="1" ht="14.25" customHeight="1" x14ac:dyDescent="0.3"/>
    <row r="106" customFormat="1" ht="14.25" customHeight="1" x14ac:dyDescent="0.3"/>
    <row r="107" customFormat="1" ht="14.25" customHeight="1" x14ac:dyDescent="0.3"/>
    <row r="108" customFormat="1" ht="14.25" customHeight="1" x14ac:dyDescent="0.3"/>
    <row r="109" customFormat="1" ht="14.25" customHeight="1" x14ac:dyDescent="0.3"/>
    <row r="110" customFormat="1" ht="14.25" customHeight="1" x14ac:dyDescent="0.3"/>
    <row r="111" customFormat="1" ht="14.25" customHeight="1" x14ac:dyDescent="0.3"/>
    <row r="112" customFormat="1" ht="14.25" customHeight="1" x14ac:dyDescent="0.3"/>
    <row r="113" customFormat="1" ht="14.25" customHeight="1" x14ac:dyDescent="0.3"/>
    <row r="114" customFormat="1" ht="14.25" customHeight="1" x14ac:dyDescent="0.3"/>
    <row r="115" customFormat="1" ht="14.25" customHeight="1" x14ac:dyDescent="0.3"/>
    <row r="116" customFormat="1" ht="14.25" customHeight="1" x14ac:dyDescent="0.3"/>
    <row r="117" customFormat="1" ht="14.25" customHeight="1" x14ac:dyDescent="0.3"/>
    <row r="118" customFormat="1" ht="14.25" customHeight="1" x14ac:dyDescent="0.3"/>
    <row r="119" customFormat="1" ht="14.25" customHeight="1" x14ac:dyDescent="0.3"/>
    <row r="120" customFormat="1" ht="14.25" customHeight="1" x14ac:dyDescent="0.3"/>
    <row r="121" customFormat="1" ht="14.25" customHeight="1" x14ac:dyDescent="0.3"/>
    <row r="122" customFormat="1" ht="14.25" customHeight="1" x14ac:dyDescent="0.3"/>
    <row r="123" customFormat="1" ht="14.25" customHeight="1" x14ac:dyDescent="0.3"/>
    <row r="124" customFormat="1" ht="14.25" customHeight="1" x14ac:dyDescent="0.3"/>
    <row r="125" customFormat="1" ht="14.25" customHeight="1" x14ac:dyDescent="0.3"/>
    <row r="126" customFormat="1" ht="14.25" customHeight="1" x14ac:dyDescent="0.3"/>
    <row r="127" customFormat="1" ht="14.25" customHeight="1" x14ac:dyDescent="0.3"/>
    <row r="128" customFormat="1" ht="14.25" customHeight="1" x14ac:dyDescent="0.3"/>
    <row r="129" customFormat="1" ht="14.25" customHeight="1" x14ac:dyDescent="0.3"/>
    <row r="130" customFormat="1" ht="14.25" customHeight="1" x14ac:dyDescent="0.3"/>
    <row r="131" customFormat="1" ht="14.25" customHeight="1" x14ac:dyDescent="0.3"/>
    <row r="132" customFormat="1" ht="14.25" customHeight="1" x14ac:dyDescent="0.3"/>
    <row r="133" customFormat="1" ht="14.25" customHeight="1" x14ac:dyDescent="0.3"/>
    <row r="134" customFormat="1" ht="14.25" customHeight="1" x14ac:dyDescent="0.3"/>
    <row r="135" customFormat="1" ht="14.25" customHeight="1" x14ac:dyDescent="0.3"/>
    <row r="136" customFormat="1" ht="14.25" customHeight="1" x14ac:dyDescent="0.3"/>
    <row r="137" customFormat="1" ht="14.25" customHeight="1" x14ac:dyDescent="0.3"/>
    <row r="138" customFormat="1" ht="14.25" customHeight="1" x14ac:dyDescent="0.3"/>
    <row r="139" customFormat="1" ht="14.25" customHeight="1" x14ac:dyDescent="0.3"/>
    <row r="140" customFormat="1" ht="14.25" customHeight="1" x14ac:dyDescent="0.3"/>
    <row r="141" customFormat="1" ht="14.25" customHeight="1" x14ac:dyDescent="0.3"/>
    <row r="142" customFormat="1" ht="14.25" customHeight="1" x14ac:dyDescent="0.3"/>
    <row r="143" customFormat="1" ht="14.25" customHeight="1" x14ac:dyDescent="0.3"/>
    <row r="144" customFormat="1" ht="14.25" customHeight="1" x14ac:dyDescent="0.3"/>
    <row r="145" customFormat="1" ht="14.25" customHeight="1" x14ac:dyDescent="0.3"/>
    <row r="146" customFormat="1" ht="14.25" customHeight="1" x14ac:dyDescent="0.3"/>
    <row r="147" customFormat="1" ht="14.25" customHeight="1" x14ac:dyDescent="0.3"/>
    <row r="148" customFormat="1" ht="14.25" customHeight="1" x14ac:dyDescent="0.3"/>
    <row r="149" customFormat="1" ht="14.25" customHeight="1" x14ac:dyDescent="0.3"/>
    <row r="150" customFormat="1" ht="14.25" customHeight="1" x14ac:dyDescent="0.3"/>
    <row r="151" customFormat="1" ht="14.25" customHeight="1" x14ac:dyDescent="0.3"/>
    <row r="152" customFormat="1" ht="14.25" customHeight="1" x14ac:dyDescent="0.3"/>
    <row r="153" customFormat="1" ht="14.25" customHeight="1" x14ac:dyDescent="0.3"/>
    <row r="154" customFormat="1" ht="14.25" customHeight="1" x14ac:dyDescent="0.3"/>
    <row r="155" customFormat="1" ht="14.25" customHeight="1" x14ac:dyDescent="0.3"/>
    <row r="156" customFormat="1" ht="14.25" customHeight="1" x14ac:dyDescent="0.3"/>
    <row r="157" customFormat="1" ht="14.25" customHeight="1" x14ac:dyDescent="0.3"/>
    <row r="158" customFormat="1" ht="14.25" customHeight="1" x14ac:dyDescent="0.3"/>
    <row r="159" customFormat="1" ht="14.25" customHeight="1" x14ac:dyDescent="0.3"/>
    <row r="160" customFormat="1" ht="14.25" customHeight="1" x14ac:dyDescent="0.3"/>
    <row r="161" customFormat="1" ht="14.25" customHeight="1" x14ac:dyDescent="0.3"/>
    <row r="162" customFormat="1" ht="14.25" customHeight="1" x14ac:dyDescent="0.3"/>
    <row r="163" customFormat="1" ht="14.25" customHeight="1" x14ac:dyDescent="0.3"/>
    <row r="164" customFormat="1" ht="14.25" customHeight="1" x14ac:dyDescent="0.3"/>
    <row r="165" customFormat="1" ht="14.25" customHeight="1" x14ac:dyDescent="0.3"/>
    <row r="166" customFormat="1" ht="14.25" customHeight="1" x14ac:dyDescent="0.3"/>
    <row r="167" customFormat="1" ht="14.25" customHeight="1" x14ac:dyDescent="0.3"/>
    <row r="168" customFormat="1" ht="14.25" customHeight="1" x14ac:dyDescent="0.3"/>
    <row r="169" customFormat="1" ht="14.25" customHeight="1" x14ac:dyDescent="0.3"/>
    <row r="170" customFormat="1" ht="14.25" customHeight="1" x14ac:dyDescent="0.3"/>
    <row r="171" customFormat="1" ht="14.25" customHeight="1" x14ac:dyDescent="0.3"/>
    <row r="172" customFormat="1" ht="14.25" customHeight="1" x14ac:dyDescent="0.3"/>
    <row r="173" customFormat="1" ht="14.25" customHeight="1" x14ac:dyDescent="0.3"/>
    <row r="174" customFormat="1" ht="14.25" customHeight="1" x14ac:dyDescent="0.3"/>
    <row r="175" customFormat="1" ht="14.25" customHeight="1" x14ac:dyDescent="0.3"/>
    <row r="176" customFormat="1" ht="14.25" customHeight="1" x14ac:dyDescent="0.3"/>
    <row r="177" customFormat="1" ht="14.25" customHeight="1" x14ac:dyDescent="0.3"/>
    <row r="178" customFormat="1" ht="14.25" customHeight="1" x14ac:dyDescent="0.3"/>
    <row r="179" customFormat="1" ht="14.25" customHeight="1" x14ac:dyDescent="0.3"/>
    <row r="180" customFormat="1" ht="14.25" customHeight="1" x14ac:dyDescent="0.3"/>
    <row r="181" customFormat="1" ht="14.25" customHeight="1" x14ac:dyDescent="0.3"/>
    <row r="182" customFormat="1" ht="14.25" customHeight="1" x14ac:dyDescent="0.3"/>
    <row r="183" customFormat="1" ht="14.25" customHeight="1" x14ac:dyDescent="0.3"/>
    <row r="184" customFormat="1" ht="14.25" customHeight="1" x14ac:dyDescent="0.3"/>
    <row r="185" customFormat="1" ht="14.25" customHeight="1" x14ac:dyDescent="0.3"/>
    <row r="186" customFormat="1" ht="14.25" customHeight="1" x14ac:dyDescent="0.3"/>
    <row r="187" customFormat="1" ht="14.25" customHeight="1" x14ac:dyDescent="0.3"/>
    <row r="188" customFormat="1" ht="14.25" customHeight="1" x14ac:dyDescent="0.3"/>
    <row r="189" customFormat="1" ht="14.25" customHeight="1" x14ac:dyDescent="0.3"/>
    <row r="190" customFormat="1" ht="14.25" customHeight="1" x14ac:dyDescent="0.3"/>
    <row r="191" customFormat="1" ht="14.25" customHeight="1" x14ac:dyDescent="0.3"/>
    <row r="192" customFormat="1" ht="14.25" customHeight="1" x14ac:dyDescent="0.3"/>
    <row r="193" customFormat="1" ht="14.25" customHeight="1" x14ac:dyDescent="0.3"/>
    <row r="194" customFormat="1" ht="14.25" customHeight="1" x14ac:dyDescent="0.3"/>
    <row r="195" customFormat="1" ht="14.25" customHeight="1" x14ac:dyDescent="0.3"/>
    <row r="196" customFormat="1" ht="14.25" customHeight="1" x14ac:dyDescent="0.3"/>
    <row r="197" customFormat="1" ht="14.25" customHeight="1" x14ac:dyDescent="0.3"/>
    <row r="198" customFormat="1" ht="14.25" customHeight="1" x14ac:dyDescent="0.3"/>
    <row r="199" customFormat="1" ht="14.25" customHeight="1" x14ac:dyDescent="0.3"/>
    <row r="200" customFormat="1" ht="14.25" customHeight="1" x14ac:dyDescent="0.3"/>
    <row r="201" customFormat="1" ht="14.25" customHeight="1" x14ac:dyDescent="0.3"/>
    <row r="202" customFormat="1" ht="14.25" customHeight="1" x14ac:dyDescent="0.3"/>
    <row r="203" customFormat="1" ht="14.25" customHeight="1" x14ac:dyDescent="0.3"/>
    <row r="204" customFormat="1" ht="14.25" customHeight="1" x14ac:dyDescent="0.3"/>
    <row r="205" customFormat="1" ht="14.25" customHeight="1" x14ac:dyDescent="0.3"/>
    <row r="206" customFormat="1" ht="14.25" customHeight="1" x14ac:dyDescent="0.3"/>
    <row r="207" customFormat="1" ht="14.25" customHeight="1" x14ac:dyDescent="0.3"/>
    <row r="208" customFormat="1" ht="14.25" customHeight="1" x14ac:dyDescent="0.3"/>
    <row r="209" customFormat="1" ht="14.25" customHeight="1" x14ac:dyDescent="0.3"/>
    <row r="210" customFormat="1" ht="14.25" customHeight="1" x14ac:dyDescent="0.3"/>
    <row r="211" customFormat="1" ht="14.25" customHeight="1" x14ac:dyDescent="0.3"/>
    <row r="212" customFormat="1" ht="14.25" customHeight="1" x14ac:dyDescent="0.3"/>
    <row r="213" customFormat="1" ht="14.25" customHeight="1" x14ac:dyDescent="0.3"/>
    <row r="214" customFormat="1" ht="14.25" customHeight="1" x14ac:dyDescent="0.3"/>
    <row r="215" customFormat="1" ht="14.25" customHeight="1" x14ac:dyDescent="0.3"/>
    <row r="216" customFormat="1" ht="14.25" customHeight="1" x14ac:dyDescent="0.3"/>
    <row r="217" customFormat="1" ht="14.25" customHeight="1" x14ac:dyDescent="0.3"/>
    <row r="218" customFormat="1" ht="14.25" customHeight="1" x14ac:dyDescent="0.3"/>
    <row r="219" customFormat="1" ht="14.25" customHeight="1" x14ac:dyDescent="0.3"/>
    <row r="220" customFormat="1" ht="14.25" customHeight="1" x14ac:dyDescent="0.3"/>
    <row r="221" customFormat="1" ht="15.75" customHeight="1" x14ac:dyDescent="0.3"/>
    <row r="222" customFormat="1" ht="15.75" customHeight="1" x14ac:dyDescent="0.3"/>
    <row r="223" customFormat="1" ht="15.75" customHeight="1" x14ac:dyDescent="0.3"/>
    <row r="224" customFormat="1" ht="15.75" customHeight="1" x14ac:dyDescent="0.3"/>
    <row r="225" customFormat="1" ht="15.75" customHeight="1" x14ac:dyDescent="0.3"/>
    <row r="226" customFormat="1" ht="15.75" customHeight="1" x14ac:dyDescent="0.3"/>
    <row r="227" customFormat="1" ht="15.75" customHeight="1" x14ac:dyDescent="0.3"/>
    <row r="228" customFormat="1" ht="15.75" customHeight="1" x14ac:dyDescent="0.3"/>
    <row r="229" customFormat="1" ht="15.75" customHeight="1" x14ac:dyDescent="0.3"/>
    <row r="230" customFormat="1" ht="15.75" customHeight="1" x14ac:dyDescent="0.3"/>
    <row r="231" customFormat="1" ht="15.75" customHeight="1" x14ac:dyDescent="0.3"/>
    <row r="232" customFormat="1" ht="15.75" customHeight="1" x14ac:dyDescent="0.3"/>
    <row r="233" customFormat="1" ht="15.75" customHeight="1" x14ac:dyDescent="0.3"/>
    <row r="234" customFormat="1" ht="15.75" customHeight="1" x14ac:dyDescent="0.3"/>
    <row r="235" customFormat="1" ht="15.75" customHeight="1" x14ac:dyDescent="0.3"/>
    <row r="236" customFormat="1" ht="15.75" customHeight="1" x14ac:dyDescent="0.3"/>
    <row r="237" customFormat="1" ht="15.75" customHeight="1" x14ac:dyDescent="0.3"/>
    <row r="238" customFormat="1" ht="15.75" customHeight="1" x14ac:dyDescent="0.3"/>
    <row r="239" customFormat="1" ht="15.75" customHeight="1" x14ac:dyDescent="0.3"/>
    <row r="240" customFormat="1" ht="15.75" customHeight="1" x14ac:dyDescent="0.3"/>
    <row r="241" customFormat="1" ht="15.75" customHeight="1" x14ac:dyDescent="0.3"/>
    <row r="242" customFormat="1" ht="15.75" customHeight="1" x14ac:dyDescent="0.3"/>
    <row r="243" customFormat="1" ht="15.75" customHeight="1" x14ac:dyDescent="0.3"/>
    <row r="244" customFormat="1" ht="15.75" customHeight="1" x14ac:dyDescent="0.3"/>
    <row r="245" customFormat="1" ht="15.75" customHeight="1" x14ac:dyDescent="0.3"/>
    <row r="246" customFormat="1" ht="15.75" customHeight="1" x14ac:dyDescent="0.3"/>
    <row r="247" customFormat="1" ht="15.75" customHeight="1" x14ac:dyDescent="0.3"/>
    <row r="248" customFormat="1" ht="15.75" customHeight="1" x14ac:dyDescent="0.3"/>
    <row r="249" customFormat="1" ht="15.75" customHeight="1" x14ac:dyDescent="0.3"/>
    <row r="250" customFormat="1" ht="15.75" customHeight="1" x14ac:dyDescent="0.3"/>
    <row r="251" customFormat="1" ht="15.75" customHeight="1" x14ac:dyDescent="0.3"/>
    <row r="252" customFormat="1" ht="15.75" customHeight="1" x14ac:dyDescent="0.3"/>
    <row r="253" customFormat="1" ht="15.75" customHeight="1" x14ac:dyDescent="0.3"/>
    <row r="254" customFormat="1" ht="15.75" customHeight="1" x14ac:dyDescent="0.3"/>
    <row r="255" customFormat="1" ht="15.75" customHeight="1" x14ac:dyDescent="0.3"/>
    <row r="256" customFormat="1" ht="15.75" customHeight="1" x14ac:dyDescent="0.3"/>
    <row r="257" customFormat="1" ht="15.75" customHeight="1" x14ac:dyDescent="0.3"/>
    <row r="258" customFormat="1" ht="15.75" customHeight="1" x14ac:dyDescent="0.3"/>
    <row r="259" customFormat="1" ht="15.75" customHeight="1" x14ac:dyDescent="0.3"/>
    <row r="260" customFormat="1" ht="15.75" customHeight="1" x14ac:dyDescent="0.3"/>
    <row r="261" customFormat="1" ht="15.75" customHeight="1" x14ac:dyDescent="0.3"/>
    <row r="262" customFormat="1" ht="15.75" customHeight="1" x14ac:dyDescent="0.3"/>
    <row r="263" customFormat="1" ht="15.75" customHeight="1" x14ac:dyDescent="0.3"/>
    <row r="264" customFormat="1" ht="15.75" customHeight="1" x14ac:dyDescent="0.3"/>
    <row r="265" customFormat="1" ht="15.75" customHeight="1" x14ac:dyDescent="0.3"/>
    <row r="266" customFormat="1" ht="15.75" customHeight="1" x14ac:dyDescent="0.3"/>
    <row r="267" customFormat="1" ht="15.75" customHeight="1" x14ac:dyDescent="0.3"/>
    <row r="268" customFormat="1" ht="15.75" customHeight="1" x14ac:dyDescent="0.3"/>
    <row r="269" customFormat="1" ht="15.75" customHeight="1" x14ac:dyDescent="0.3"/>
    <row r="270" customFormat="1" ht="15.75" customHeight="1" x14ac:dyDescent="0.3"/>
    <row r="271" customFormat="1" ht="15.75" customHeight="1" x14ac:dyDescent="0.3"/>
    <row r="272" customFormat="1" ht="15.75" customHeight="1" x14ac:dyDescent="0.3"/>
    <row r="273" customFormat="1" ht="15.75" customHeight="1" x14ac:dyDescent="0.3"/>
    <row r="274" customFormat="1" ht="15.75" customHeight="1" x14ac:dyDescent="0.3"/>
    <row r="275" customFormat="1" ht="15.75" customHeight="1" x14ac:dyDescent="0.3"/>
    <row r="276" customFormat="1" ht="15.75" customHeight="1" x14ac:dyDescent="0.3"/>
    <row r="277" customFormat="1" ht="15.75" customHeight="1" x14ac:dyDescent="0.3"/>
    <row r="278" customFormat="1" ht="15.75" customHeight="1" x14ac:dyDescent="0.3"/>
    <row r="279" customFormat="1" ht="15.75" customHeight="1" x14ac:dyDescent="0.3"/>
    <row r="280" customFormat="1" ht="15.75" customHeight="1" x14ac:dyDescent="0.3"/>
    <row r="281" customFormat="1" ht="15.75" customHeight="1" x14ac:dyDescent="0.3"/>
    <row r="282" customFormat="1" ht="15.75" customHeight="1" x14ac:dyDescent="0.3"/>
    <row r="283" customFormat="1" ht="15.75" customHeight="1" x14ac:dyDescent="0.3"/>
    <row r="284" customFormat="1" ht="15.75" customHeight="1" x14ac:dyDescent="0.3"/>
    <row r="285" customFormat="1" ht="15.75" customHeight="1" x14ac:dyDescent="0.3"/>
    <row r="286" customFormat="1" ht="15.75" customHeight="1" x14ac:dyDescent="0.3"/>
    <row r="287" customFormat="1" ht="15.75" customHeight="1" x14ac:dyDescent="0.3"/>
    <row r="288" customFormat="1" ht="15.75" customHeight="1" x14ac:dyDescent="0.3"/>
    <row r="289" customFormat="1" ht="15.75" customHeight="1" x14ac:dyDescent="0.3"/>
    <row r="290" customFormat="1" ht="15.75" customHeight="1" x14ac:dyDescent="0.3"/>
    <row r="291" customFormat="1" ht="15.75" customHeight="1" x14ac:dyDescent="0.3"/>
    <row r="292" customFormat="1" ht="15.75" customHeight="1" x14ac:dyDescent="0.3"/>
    <row r="293" customFormat="1" ht="15.75" customHeight="1" x14ac:dyDescent="0.3"/>
    <row r="294" customFormat="1" ht="15.75" customHeight="1" x14ac:dyDescent="0.3"/>
    <row r="295" customFormat="1" ht="15.75" customHeight="1" x14ac:dyDescent="0.3"/>
    <row r="296" customFormat="1" ht="15.75" customHeight="1" x14ac:dyDescent="0.3"/>
    <row r="297" customFormat="1" ht="15.75" customHeight="1" x14ac:dyDescent="0.3"/>
    <row r="298" customFormat="1" ht="15.75" customHeight="1" x14ac:dyDescent="0.3"/>
    <row r="299" customFormat="1" ht="15.75" customHeight="1" x14ac:dyDescent="0.3"/>
    <row r="300" customFormat="1" ht="15.75" customHeight="1" x14ac:dyDescent="0.3"/>
    <row r="301" customFormat="1" ht="15.75" customHeight="1" x14ac:dyDescent="0.3"/>
    <row r="302" customFormat="1" ht="15.75" customHeight="1" x14ac:dyDescent="0.3"/>
    <row r="303" customFormat="1" ht="15.75" customHeight="1" x14ac:dyDescent="0.3"/>
    <row r="304" customFormat="1" ht="15.75" customHeight="1" x14ac:dyDescent="0.3"/>
    <row r="305" customFormat="1" ht="15.75" customHeight="1" x14ac:dyDescent="0.3"/>
    <row r="306" customFormat="1" ht="15.75" customHeight="1" x14ac:dyDescent="0.3"/>
    <row r="307" customFormat="1" ht="15.75" customHeight="1" x14ac:dyDescent="0.3"/>
    <row r="308" customFormat="1" ht="15.75" customHeight="1" x14ac:dyDescent="0.3"/>
    <row r="309" customFormat="1" ht="15.75" customHeight="1" x14ac:dyDescent="0.3"/>
    <row r="310" customFormat="1" ht="15.75" customHeight="1" x14ac:dyDescent="0.3"/>
    <row r="311" customFormat="1" ht="15.75" customHeight="1" x14ac:dyDescent="0.3"/>
    <row r="312" customFormat="1" ht="15.75" customHeight="1" x14ac:dyDescent="0.3"/>
    <row r="313" customFormat="1" ht="15.75" customHeight="1" x14ac:dyDescent="0.3"/>
    <row r="314" customFormat="1" ht="15.75" customHeight="1" x14ac:dyDescent="0.3"/>
    <row r="315" customFormat="1" ht="15.75" customHeight="1" x14ac:dyDescent="0.3"/>
    <row r="316" customFormat="1" ht="15.75" customHeight="1" x14ac:dyDescent="0.3"/>
    <row r="317" customFormat="1" ht="15.75" customHeight="1" x14ac:dyDescent="0.3"/>
    <row r="318" customFormat="1" ht="15.75" customHeight="1" x14ac:dyDescent="0.3"/>
    <row r="319" customFormat="1" ht="15.75" customHeight="1" x14ac:dyDescent="0.3"/>
    <row r="320" customFormat="1" ht="15.75" customHeight="1" x14ac:dyDescent="0.3"/>
    <row r="321" customFormat="1" ht="15.75" customHeight="1" x14ac:dyDescent="0.3"/>
    <row r="322" customFormat="1" ht="15.75" customHeight="1" x14ac:dyDescent="0.3"/>
    <row r="323" customFormat="1" ht="15.75" customHeight="1" x14ac:dyDescent="0.3"/>
    <row r="324" customFormat="1" ht="15.75" customHeight="1" x14ac:dyDescent="0.3"/>
    <row r="325" customFormat="1" ht="15.75" customHeight="1" x14ac:dyDescent="0.3"/>
    <row r="326" customFormat="1" ht="15.75" customHeight="1" x14ac:dyDescent="0.3"/>
    <row r="327" customFormat="1" ht="15.75" customHeight="1" x14ac:dyDescent="0.3"/>
    <row r="328" customFormat="1" ht="15.75" customHeight="1" x14ac:dyDescent="0.3"/>
    <row r="329" customFormat="1" ht="15.75" customHeight="1" x14ac:dyDescent="0.3"/>
    <row r="330" customFormat="1" ht="15.75" customHeight="1" x14ac:dyDescent="0.3"/>
    <row r="331" customFormat="1" ht="15.75" customHeight="1" x14ac:dyDescent="0.3"/>
    <row r="332" customFormat="1" ht="15.75" customHeight="1" x14ac:dyDescent="0.3"/>
    <row r="333" customFormat="1" ht="15.75" customHeight="1" x14ac:dyDescent="0.3"/>
    <row r="334" customFormat="1" ht="15.75" customHeight="1" x14ac:dyDescent="0.3"/>
    <row r="335" customFormat="1" ht="15.75" customHeight="1" x14ac:dyDescent="0.3"/>
    <row r="336" customFormat="1" ht="15.75" customHeight="1" x14ac:dyDescent="0.3"/>
    <row r="337" customFormat="1" ht="15.75" customHeight="1" x14ac:dyDescent="0.3"/>
    <row r="338" customFormat="1" ht="15.75" customHeight="1" x14ac:dyDescent="0.3"/>
    <row r="339" customFormat="1" ht="15.75" customHeight="1" x14ac:dyDescent="0.3"/>
    <row r="340" customFormat="1" ht="15.75" customHeight="1" x14ac:dyDescent="0.3"/>
    <row r="341" customFormat="1" ht="15.75" customHeight="1" x14ac:dyDescent="0.3"/>
    <row r="342" customFormat="1" ht="15.75" customHeight="1" x14ac:dyDescent="0.3"/>
    <row r="343" customFormat="1" ht="15.75" customHeight="1" x14ac:dyDescent="0.3"/>
    <row r="344" customFormat="1" ht="15.75" customHeight="1" x14ac:dyDescent="0.3"/>
    <row r="345" customFormat="1" ht="15.75" customHeight="1" x14ac:dyDescent="0.3"/>
    <row r="346" customFormat="1" ht="15.75" customHeight="1" x14ac:dyDescent="0.3"/>
    <row r="347" customFormat="1" ht="15.75" customHeight="1" x14ac:dyDescent="0.3"/>
    <row r="348" customFormat="1" ht="15.75" customHeight="1" x14ac:dyDescent="0.3"/>
    <row r="349" customFormat="1" ht="15.75" customHeight="1" x14ac:dyDescent="0.3"/>
    <row r="350" customFormat="1" ht="15.75" customHeight="1" x14ac:dyDescent="0.3"/>
    <row r="351" customFormat="1" ht="15.75" customHeight="1" x14ac:dyDescent="0.3"/>
    <row r="352" customFormat="1" ht="15.75" customHeight="1" x14ac:dyDescent="0.3"/>
    <row r="353" customFormat="1" ht="15.75" customHeight="1" x14ac:dyDescent="0.3"/>
    <row r="354" customFormat="1" ht="15.75" customHeight="1" x14ac:dyDescent="0.3"/>
    <row r="355" customFormat="1" ht="15.75" customHeight="1" x14ac:dyDescent="0.3"/>
    <row r="356" customFormat="1" ht="15.75" customHeight="1" x14ac:dyDescent="0.3"/>
    <row r="357" customFormat="1" ht="15.75" customHeight="1" x14ac:dyDescent="0.3"/>
    <row r="358" customFormat="1" ht="15.75" customHeight="1" x14ac:dyDescent="0.3"/>
    <row r="359" customFormat="1" ht="15.75" customHeight="1" x14ac:dyDescent="0.3"/>
    <row r="360" customFormat="1" ht="15.75" customHeight="1" x14ac:dyDescent="0.3"/>
    <row r="361" customFormat="1" ht="15.75" customHeight="1" x14ac:dyDescent="0.3"/>
    <row r="362" customFormat="1" ht="15.75" customHeight="1" x14ac:dyDescent="0.3"/>
    <row r="363" customFormat="1" ht="15.75" customHeight="1" x14ac:dyDescent="0.3"/>
    <row r="364" customFormat="1" ht="15.75" customHeight="1" x14ac:dyDescent="0.3"/>
    <row r="365" customFormat="1" ht="15.75" customHeight="1" x14ac:dyDescent="0.3"/>
    <row r="366" customFormat="1" ht="15.75" customHeight="1" x14ac:dyDescent="0.3"/>
    <row r="367" customFormat="1" ht="15.75" customHeight="1" x14ac:dyDescent="0.3"/>
    <row r="368" customFormat="1" ht="15.75" customHeight="1" x14ac:dyDescent="0.3"/>
    <row r="369" customFormat="1" ht="15.75" customHeight="1" x14ac:dyDescent="0.3"/>
    <row r="370" customFormat="1" ht="15.75" customHeight="1" x14ac:dyDescent="0.3"/>
    <row r="371" customFormat="1" ht="15.75" customHeight="1" x14ac:dyDescent="0.3"/>
    <row r="372" customFormat="1" ht="15.75" customHeight="1" x14ac:dyDescent="0.3"/>
    <row r="373" customFormat="1" ht="15.75" customHeight="1" x14ac:dyDescent="0.3"/>
    <row r="374" customFormat="1" ht="15.75" customHeight="1" x14ac:dyDescent="0.3"/>
    <row r="375" customFormat="1" ht="15.75" customHeight="1" x14ac:dyDescent="0.3"/>
    <row r="376" customFormat="1" ht="15.75" customHeight="1" x14ac:dyDescent="0.3"/>
    <row r="377" customFormat="1" ht="15.75" customHeight="1" x14ac:dyDescent="0.3"/>
    <row r="378" customFormat="1" ht="15.75" customHeight="1" x14ac:dyDescent="0.3"/>
    <row r="379" customFormat="1" ht="15.75" customHeight="1" x14ac:dyDescent="0.3"/>
    <row r="380" customFormat="1" ht="15.75" customHeight="1" x14ac:dyDescent="0.3"/>
    <row r="381" customFormat="1" ht="15.75" customHeight="1" x14ac:dyDescent="0.3"/>
    <row r="382" customFormat="1" ht="15.75" customHeight="1" x14ac:dyDescent="0.3"/>
    <row r="383" customFormat="1" ht="15.75" customHeight="1" x14ac:dyDescent="0.3"/>
    <row r="384" customFormat="1" ht="15.75" customHeight="1" x14ac:dyDescent="0.3"/>
    <row r="385" customFormat="1" ht="15.75" customHeight="1" x14ac:dyDescent="0.3"/>
    <row r="386" customFormat="1" ht="15.75" customHeight="1" x14ac:dyDescent="0.3"/>
    <row r="387" customFormat="1" ht="15.75" customHeight="1" x14ac:dyDescent="0.3"/>
    <row r="388" customFormat="1" ht="15.75" customHeight="1" x14ac:dyDescent="0.3"/>
    <row r="389" customFormat="1" ht="15.75" customHeight="1" x14ac:dyDescent="0.3"/>
    <row r="390" customFormat="1" ht="15.75" customHeight="1" x14ac:dyDescent="0.3"/>
    <row r="391" customFormat="1" ht="15.75" customHeight="1" x14ac:dyDescent="0.3"/>
    <row r="392" customFormat="1" ht="15.75" customHeight="1" x14ac:dyDescent="0.3"/>
    <row r="393" customFormat="1" ht="15.75" customHeight="1" x14ac:dyDescent="0.3"/>
    <row r="394" customFormat="1" ht="15.75" customHeight="1" x14ac:dyDescent="0.3"/>
    <row r="395" customFormat="1" ht="15.75" customHeight="1" x14ac:dyDescent="0.3"/>
    <row r="396" customFormat="1" ht="15.75" customHeight="1" x14ac:dyDescent="0.3"/>
    <row r="397" customFormat="1" ht="15.75" customHeight="1" x14ac:dyDescent="0.3"/>
    <row r="398" customFormat="1" ht="15.75" customHeight="1" x14ac:dyDescent="0.3"/>
    <row r="399" customFormat="1" ht="15.75" customHeight="1" x14ac:dyDescent="0.3"/>
    <row r="400" customFormat="1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  <row r="470" customFormat="1" ht="15.75" customHeight="1" x14ac:dyDescent="0.3"/>
    <row r="471" customFormat="1" ht="15.75" customHeight="1" x14ac:dyDescent="0.3"/>
    <row r="472" customFormat="1" ht="15.75" customHeight="1" x14ac:dyDescent="0.3"/>
    <row r="473" customFormat="1" ht="15.75" customHeight="1" x14ac:dyDescent="0.3"/>
    <row r="474" customFormat="1" ht="15.75" customHeight="1" x14ac:dyDescent="0.3"/>
    <row r="475" customFormat="1" ht="15.75" customHeight="1" x14ac:dyDescent="0.3"/>
    <row r="476" customFormat="1" ht="15.75" customHeight="1" x14ac:dyDescent="0.3"/>
    <row r="477" customFormat="1" ht="15.75" customHeight="1" x14ac:dyDescent="0.3"/>
    <row r="478" customFormat="1" ht="15.75" customHeight="1" x14ac:dyDescent="0.3"/>
    <row r="479" customFormat="1" ht="15.75" customHeight="1" x14ac:dyDescent="0.3"/>
    <row r="480" customFormat="1" ht="15.75" customHeight="1" x14ac:dyDescent="0.3"/>
    <row r="481" customFormat="1" ht="15.75" customHeight="1" x14ac:dyDescent="0.3"/>
    <row r="482" customFormat="1" ht="15.75" customHeight="1" x14ac:dyDescent="0.3"/>
    <row r="483" customFormat="1" ht="15.75" customHeight="1" x14ac:dyDescent="0.3"/>
    <row r="484" customFormat="1" ht="15.75" customHeight="1" x14ac:dyDescent="0.3"/>
    <row r="485" customFormat="1" ht="15.75" customHeight="1" x14ac:dyDescent="0.3"/>
    <row r="486" customFormat="1" ht="15.75" customHeight="1" x14ac:dyDescent="0.3"/>
    <row r="487" customFormat="1" ht="15.75" customHeight="1" x14ac:dyDescent="0.3"/>
    <row r="488" customFormat="1" ht="15.75" customHeight="1" x14ac:dyDescent="0.3"/>
    <row r="489" customFormat="1" ht="15.75" customHeight="1" x14ac:dyDescent="0.3"/>
    <row r="490" customFormat="1" ht="15.75" customHeight="1" x14ac:dyDescent="0.3"/>
    <row r="491" customFormat="1" ht="15.75" customHeight="1" x14ac:dyDescent="0.3"/>
    <row r="492" customFormat="1" ht="15.75" customHeight="1" x14ac:dyDescent="0.3"/>
    <row r="493" customFormat="1" ht="15.75" customHeight="1" x14ac:dyDescent="0.3"/>
    <row r="494" customFormat="1" ht="15.75" customHeight="1" x14ac:dyDescent="0.3"/>
    <row r="495" customFormat="1" ht="15.75" customHeight="1" x14ac:dyDescent="0.3"/>
    <row r="496" customFormat="1" ht="15.75" customHeight="1" x14ac:dyDescent="0.3"/>
    <row r="497" customFormat="1" ht="15.75" customHeight="1" x14ac:dyDescent="0.3"/>
    <row r="498" customFormat="1" ht="15.75" customHeight="1" x14ac:dyDescent="0.3"/>
    <row r="499" customFormat="1" ht="15.75" customHeight="1" x14ac:dyDescent="0.3"/>
    <row r="500" customFormat="1" ht="15.75" customHeight="1" x14ac:dyDescent="0.3"/>
    <row r="501" customFormat="1" ht="15.75" customHeight="1" x14ac:dyDescent="0.3"/>
    <row r="502" customFormat="1" ht="15.75" customHeight="1" x14ac:dyDescent="0.3"/>
    <row r="503" customFormat="1" ht="15.75" customHeight="1" x14ac:dyDescent="0.3"/>
    <row r="504" customFormat="1" ht="15.75" customHeight="1" x14ac:dyDescent="0.3"/>
    <row r="505" customFormat="1" ht="15.75" customHeight="1" x14ac:dyDescent="0.3"/>
    <row r="506" customFormat="1" ht="15.75" customHeight="1" x14ac:dyDescent="0.3"/>
    <row r="507" customFormat="1" ht="15.75" customHeight="1" x14ac:dyDescent="0.3"/>
    <row r="508" customFormat="1" ht="15.75" customHeight="1" x14ac:dyDescent="0.3"/>
    <row r="509" customFormat="1" ht="15.75" customHeight="1" x14ac:dyDescent="0.3"/>
    <row r="510" customFormat="1" ht="15.75" customHeight="1" x14ac:dyDescent="0.3"/>
    <row r="511" customFormat="1" ht="15.75" customHeight="1" x14ac:dyDescent="0.3"/>
    <row r="512" customFormat="1" ht="15.75" customHeight="1" x14ac:dyDescent="0.3"/>
    <row r="513" customFormat="1" ht="15.75" customHeight="1" x14ac:dyDescent="0.3"/>
    <row r="514" customFormat="1" ht="15.75" customHeight="1" x14ac:dyDescent="0.3"/>
    <row r="515" customFormat="1" ht="15.75" customHeight="1" x14ac:dyDescent="0.3"/>
    <row r="516" customFormat="1" ht="15.75" customHeight="1" x14ac:dyDescent="0.3"/>
    <row r="517" customFormat="1" ht="15.75" customHeight="1" x14ac:dyDescent="0.3"/>
    <row r="518" customFormat="1" ht="15.75" customHeight="1" x14ac:dyDescent="0.3"/>
    <row r="519" customFormat="1" ht="15.75" customHeight="1" x14ac:dyDescent="0.3"/>
    <row r="520" customFormat="1" ht="15.75" customHeight="1" x14ac:dyDescent="0.3"/>
    <row r="521" customFormat="1" ht="15.75" customHeight="1" x14ac:dyDescent="0.3"/>
    <row r="522" customFormat="1" ht="15.75" customHeight="1" x14ac:dyDescent="0.3"/>
    <row r="523" customFormat="1" ht="15.75" customHeight="1" x14ac:dyDescent="0.3"/>
    <row r="524" customFormat="1" ht="15.75" customHeight="1" x14ac:dyDescent="0.3"/>
    <row r="525" customFormat="1" ht="15.75" customHeight="1" x14ac:dyDescent="0.3"/>
    <row r="526" customFormat="1" ht="15.75" customHeight="1" x14ac:dyDescent="0.3"/>
    <row r="527" customFormat="1" ht="15.75" customHeight="1" x14ac:dyDescent="0.3"/>
    <row r="528" customFormat="1" ht="15.75" customHeight="1" x14ac:dyDescent="0.3"/>
    <row r="529" customFormat="1" ht="15.75" customHeight="1" x14ac:dyDescent="0.3"/>
    <row r="530" customFormat="1" ht="15.75" customHeight="1" x14ac:dyDescent="0.3"/>
    <row r="531" customFormat="1" ht="15.75" customHeight="1" x14ac:dyDescent="0.3"/>
    <row r="532" customFormat="1" ht="15.75" customHeight="1" x14ac:dyDescent="0.3"/>
    <row r="533" customFormat="1" ht="15.75" customHeight="1" x14ac:dyDescent="0.3"/>
    <row r="534" customFormat="1" ht="15.75" customHeight="1" x14ac:dyDescent="0.3"/>
    <row r="535" customFormat="1" ht="15.75" customHeight="1" x14ac:dyDescent="0.3"/>
    <row r="536" customFormat="1" ht="15.75" customHeight="1" x14ac:dyDescent="0.3"/>
    <row r="537" customFormat="1" ht="15.75" customHeight="1" x14ac:dyDescent="0.3"/>
    <row r="538" customFormat="1" ht="15.75" customHeight="1" x14ac:dyDescent="0.3"/>
    <row r="539" customFormat="1" ht="15.75" customHeight="1" x14ac:dyDescent="0.3"/>
    <row r="540" customFormat="1" ht="15.75" customHeight="1" x14ac:dyDescent="0.3"/>
    <row r="541" customFormat="1" ht="15.75" customHeight="1" x14ac:dyDescent="0.3"/>
    <row r="542" customFormat="1" ht="15.75" customHeight="1" x14ac:dyDescent="0.3"/>
    <row r="543" customFormat="1" ht="15.75" customHeight="1" x14ac:dyDescent="0.3"/>
    <row r="544" customFormat="1" ht="15.75" customHeight="1" x14ac:dyDescent="0.3"/>
    <row r="545" customFormat="1" ht="15.75" customHeight="1" x14ac:dyDescent="0.3"/>
    <row r="546" customFormat="1" ht="15.75" customHeight="1" x14ac:dyDescent="0.3"/>
    <row r="547" customFormat="1" ht="15.75" customHeight="1" x14ac:dyDescent="0.3"/>
    <row r="548" customFormat="1" ht="15.75" customHeight="1" x14ac:dyDescent="0.3"/>
    <row r="549" customFormat="1" ht="15.75" customHeight="1" x14ac:dyDescent="0.3"/>
    <row r="550" customFormat="1" ht="15.75" customHeight="1" x14ac:dyDescent="0.3"/>
    <row r="551" customFormat="1" ht="15.75" customHeight="1" x14ac:dyDescent="0.3"/>
    <row r="552" customFormat="1" ht="15.75" customHeight="1" x14ac:dyDescent="0.3"/>
    <row r="553" customFormat="1" ht="15.75" customHeight="1" x14ac:dyDescent="0.3"/>
    <row r="554" customFormat="1" ht="15.75" customHeight="1" x14ac:dyDescent="0.3"/>
    <row r="555" customFormat="1" ht="15.75" customHeight="1" x14ac:dyDescent="0.3"/>
    <row r="556" customFormat="1" ht="15.75" customHeight="1" x14ac:dyDescent="0.3"/>
    <row r="557" customFormat="1" ht="15.75" customHeight="1" x14ac:dyDescent="0.3"/>
    <row r="558" customFormat="1" ht="15.75" customHeight="1" x14ac:dyDescent="0.3"/>
    <row r="559" customFormat="1" ht="15.75" customHeight="1" x14ac:dyDescent="0.3"/>
    <row r="560" customFormat="1" ht="15.75" customHeight="1" x14ac:dyDescent="0.3"/>
    <row r="561" customFormat="1" ht="15.75" customHeight="1" x14ac:dyDescent="0.3"/>
    <row r="562" customFormat="1" ht="15.75" customHeight="1" x14ac:dyDescent="0.3"/>
    <row r="563" customFormat="1" ht="15.75" customHeight="1" x14ac:dyDescent="0.3"/>
    <row r="564" customFormat="1" ht="15.75" customHeight="1" x14ac:dyDescent="0.3"/>
    <row r="565" customFormat="1" ht="15.75" customHeight="1" x14ac:dyDescent="0.3"/>
    <row r="566" customFormat="1" ht="15.75" customHeight="1" x14ac:dyDescent="0.3"/>
    <row r="567" customFormat="1" ht="15.75" customHeight="1" x14ac:dyDescent="0.3"/>
    <row r="568" customFormat="1" ht="15.75" customHeight="1" x14ac:dyDescent="0.3"/>
    <row r="569" customFormat="1" ht="15.75" customHeight="1" x14ac:dyDescent="0.3"/>
    <row r="570" customFormat="1" ht="15.75" customHeight="1" x14ac:dyDescent="0.3"/>
    <row r="571" customFormat="1" ht="15.75" customHeight="1" x14ac:dyDescent="0.3"/>
    <row r="572" customFormat="1" ht="15.75" customHeight="1" x14ac:dyDescent="0.3"/>
    <row r="573" customFormat="1" ht="15.75" customHeight="1" x14ac:dyDescent="0.3"/>
    <row r="574" customFormat="1" ht="15.75" customHeight="1" x14ac:dyDescent="0.3"/>
    <row r="575" customFormat="1" ht="15.75" customHeight="1" x14ac:dyDescent="0.3"/>
    <row r="576" customFormat="1" ht="15.75" customHeight="1" x14ac:dyDescent="0.3"/>
    <row r="577" customFormat="1" ht="15.75" customHeight="1" x14ac:dyDescent="0.3"/>
    <row r="578" customFormat="1" ht="15.75" customHeight="1" x14ac:dyDescent="0.3"/>
    <row r="579" customFormat="1" ht="15.75" customHeight="1" x14ac:dyDescent="0.3"/>
    <row r="580" customFormat="1" ht="15.75" customHeight="1" x14ac:dyDescent="0.3"/>
    <row r="581" customFormat="1" ht="15.75" customHeight="1" x14ac:dyDescent="0.3"/>
    <row r="582" customFormat="1" ht="15.75" customHeight="1" x14ac:dyDescent="0.3"/>
    <row r="583" customFormat="1" ht="15.75" customHeight="1" x14ac:dyDescent="0.3"/>
    <row r="584" customFormat="1" ht="15.75" customHeight="1" x14ac:dyDescent="0.3"/>
    <row r="585" customFormat="1" ht="15.75" customHeight="1" x14ac:dyDescent="0.3"/>
    <row r="586" customFormat="1" ht="15.75" customHeight="1" x14ac:dyDescent="0.3"/>
    <row r="587" customFormat="1" ht="15.75" customHeight="1" x14ac:dyDescent="0.3"/>
    <row r="588" customFormat="1" ht="15.75" customHeight="1" x14ac:dyDescent="0.3"/>
    <row r="589" customFormat="1" ht="15.75" customHeight="1" x14ac:dyDescent="0.3"/>
    <row r="590" customFormat="1" ht="15.75" customHeight="1" x14ac:dyDescent="0.3"/>
    <row r="591" customFormat="1" ht="15.75" customHeight="1" x14ac:dyDescent="0.3"/>
    <row r="592" customFormat="1" ht="15.75" customHeight="1" x14ac:dyDescent="0.3"/>
    <row r="593" customFormat="1" ht="15.75" customHeight="1" x14ac:dyDescent="0.3"/>
    <row r="594" customFormat="1" ht="15.75" customHeight="1" x14ac:dyDescent="0.3"/>
    <row r="595" customFormat="1" ht="15.75" customHeight="1" x14ac:dyDescent="0.3"/>
    <row r="596" customFormat="1" ht="15.75" customHeight="1" x14ac:dyDescent="0.3"/>
    <row r="597" customFormat="1" ht="15.75" customHeight="1" x14ac:dyDescent="0.3"/>
    <row r="598" customFormat="1" ht="15.75" customHeight="1" x14ac:dyDescent="0.3"/>
    <row r="599" customFormat="1" ht="15.75" customHeight="1" x14ac:dyDescent="0.3"/>
    <row r="600" customFormat="1" ht="15.75" customHeight="1" x14ac:dyDescent="0.3"/>
    <row r="601" customFormat="1" ht="15.75" customHeight="1" x14ac:dyDescent="0.3"/>
    <row r="602" customFormat="1" ht="15.75" customHeight="1" x14ac:dyDescent="0.3"/>
    <row r="603" customFormat="1" ht="15.75" customHeight="1" x14ac:dyDescent="0.3"/>
    <row r="604" customFormat="1" ht="15.75" customHeight="1" x14ac:dyDescent="0.3"/>
    <row r="605" customFormat="1" ht="15.75" customHeight="1" x14ac:dyDescent="0.3"/>
    <row r="606" customFormat="1" ht="15.75" customHeight="1" x14ac:dyDescent="0.3"/>
    <row r="607" customFormat="1" ht="15.75" customHeight="1" x14ac:dyDescent="0.3"/>
    <row r="608" customFormat="1" ht="15.75" customHeight="1" x14ac:dyDescent="0.3"/>
    <row r="609" customFormat="1" ht="15.75" customHeight="1" x14ac:dyDescent="0.3"/>
    <row r="610" customFormat="1" ht="15.75" customHeight="1" x14ac:dyDescent="0.3"/>
    <row r="611" customFormat="1" ht="15.75" customHeight="1" x14ac:dyDescent="0.3"/>
    <row r="612" customFormat="1" ht="15.75" customHeight="1" x14ac:dyDescent="0.3"/>
    <row r="613" customFormat="1" ht="15.75" customHeight="1" x14ac:dyDescent="0.3"/>
    <row r="614" customFormat="1" ht="15.75" customHeight="1" x14ac:dyDescent="0.3"/>
    <row r="615" customFormat="1" ht="15.75" customHeight="1" x14ac:dyDescent="0.3"/>
    <row r="616" customFormat="1" ht="15.75" customHeight="1" x14ac:dyDescent="0.3"/>
    <row r="617" customFormat="1" ht="15.75" customHeight="1" x14ac:dyDescent="0.3"/>
    <row r="618" customFormat="1" ht="15.75" customHeight="1" x14ac:dyDescent="0.3"/>
    <row r="619" customFormat="1" ht="15.75" customHeight="1" x14ac:dyDescent="0.3"/>
    <row r="620" customFormat="1" ht="15.75" customHeight="1" x14ac:dyDescent="0.3"/>
    <row r="621" customFormat="1" ht="15.75" customHeight="1" x14ac:dyDescent="0.3"/>
    <row r="622" customFormat="1" ht="15.75" customHeight="1" x14ac:dyDescent="0.3"/>
    <row r="623" customFormat="1" ht="15.75" customHeight="1" x14ac:dyDescent="0.3"/>
    <row r="624" customFormat="1" ht="15.75" customHeight="1" x14ac:dyDescent="0.3"/>
    <row r="625" customFormat="1" ht="15.75" customHeight="1" x14ac:dyDescent="0.3"/>
    <row r="626" customFormat="1" ht="15.75" customHeight="1" x14ac:dyDescent="0.3"/>
    <row r="627" customFormat="1" ht="15.75" customHeight="1" x14ac:dyDescent="0.3"/>
    <row r="628" customFormat="1" ht="15.75" customHeight="1" x14ac:dyDescent="0.3"/>
    <row r="629" customFormat="1" ht="15.75" customHeight="1" x14ac:dyDescent="0.3"/>
    <row r="630" customFormat="1" ht="15.75" customHeight="1" x14ac:dyDescent="0.3"/>
    <row r="631" customFormat="1" ht="15.75" customHeight="1" x14ac:dyDescent="0.3"/>
    <row r="632" customFormat="1" ht="15.75" customHeight="1" x14ac:dyDescent="0.3"/>
    <row r="633" customFormat="1" ht="15.75" customHeight="1" x14ac:dyDescent="0.3"/>
    <row r="634" customFormat="1" ht="15.75" customHeight="1" x14ac:dyDescent="0.3"/>
    <row r="635" customFormat="1" ht="15.75" customHeight="1" x14ac:dyDescent="0.3"/>
    <row r="636" customFormat="1" ht="15.75" customHeight="1" x14ac:dyDescent="0.3"/>
    <row r="637" customFormat="1" ht="15.75" customHeight="1" x14ac:dyDescent="0.3"/>
    <row r="638" customFormat="1" ht="15.75" customHeight="1" x14ac:dyDescent="0.3"/>
    <row r="639" customFormat="1" ht="15.75" customHeight="1" x14ac:dyDescent="0.3"/>
    <row r="640" customFormat="1" ht="15.75" customHeight="1" x14ac:dyDescent="0.3"/>
    <row r="641" customFormat="1" ht="15.75" customHeight="1" x14ac:dyDescent="0.3"/>
    <row r="642" customFormat="1" ht="15.75" customHeight="1" x14ac:dyDescent="0.3"/>
    <row r="643" customFormat="1" ht="15.75" customHeight="1" x14ac:dyDescent="0.3"/>
    <row r="644" customFormat="1" ht="15.75" customHeight="1" x14ac:dyDescent="0.3"/>
    <row r="645" customFormat="1" ht="15.75" customHeight="1" x14ac:dyDescent="0.3"/>
    <row r="646" customFormat="1" ht="15.75" customHeight="1" x14ac:dyDescent="0.3"/>
    <row r="647" customFormat="1" ht="15.75" customHeight="1" x14ac:dyDescent="0.3"/>
    <row r="648" customFormat="1" ht="15.75" customHeight="1" x14ac:dyDescent="0.3"/>
    <row r="649" customFormat="1" ht="15.75" customHeight="1" x14ac:dyDescent="0.3"/>
    <row r="650" customFormat="1" ht="15.75" customHeight="1" x14ac:dyDescent="0.3"/>
    <row r="651" customFormat="1" ht="15.75" customHeight="1" x14ac:dyDescent="0.3"/>
    <row r="652" customFormat="1" ht="15.75" customHeight="1" x14ac:dyDescent="0.3"/>
    <row r="653" customFormat="1" ht="15.75" customHeight="1" x14ac:dyDescent="0.3"/>
    <row r="654" customFormat="1" ht="15.75" customHeight="1" x14ac:dyDescent="0.3"/>
    <row r="655" customFormat="1" ht="15.75" customHeight="1" x14ac:dyDescent="0.3"/>
    <row r="656" customFormat="1" ht="15.75" customHeight="1" x14ac:dyDescent="0.3"/>
    <row r="657" customFormat="1" ht="15.75" customHeight="1" x14ac:dyDescent="0.3"/>
    <row r="658" customFormat="1" ht="15.75" customHeight="1" x14ac:dyDescent="0.3"/>
    <row r="659" customFormat="1" ht="15.75" customHeight="1" x14ac:dyDescent="0.3"/>
    <row r="660" customFormat="1" ht="15.75" customHeight="1" x14ac:dyDescent="0.3"/>
    <row r="661" customFormat="1" ht="15.75" customHeight="1" x14ac:dyDescent="0.3"/>
    <row r="662" customFormat="1" ht="15.75" customHeight="1" x14ac:dyDescent="0.3"/>
    <row r="663" customFormat="1" ht="15.75" customHeight="1" x14ac:dyDescent="0.3"/>
    <row r="664" customFormat="1" ht="15.75" customHeight="1" x14ac:dyDescent="0.3"/>
    <row r="665" customFormat="1" ht="15.75" customHeight="1" x14ac:dyDescent="0.3"/>
    <row r="666" customFormat="1" ht="15.75" customHeight="1" x14ac:dyDescent="0.3"/>
    <row r="667" customFormat="1" ht="15.75" customHeight="1" x14ac:dyDescent="0.3"/>
    <row r="668" customFormat="1" ht="15.75" customHeight="1" x14ac:dyDescent="0.3"/>
    <row r="669" customFormat="1" ht="15.75" customHeight="1" x14ac:dyDescent="0.3"/>
    <row r="670" customFormat="1" ht="15.75" customHeight="1" x14ac:dyDescent="0.3"/>
    <row r="671" customFormat="1" ht="15.75" customHeight="1" x14ac:dyDescent="0.3"/>
    <row r="672" customFormat="1" ht="15.75" customHeight="1" x14ac:dyDescent="0.3"/>
    <row r="673" customFormat="1" ht="15.75" customHeight="1" x14ac:dyDescent="0.3"/>
    <row r="674" customFormat="1" ht="15.75" customHeight="1" x14ac:dyDescent="0.3"/>
    <row r="675" customFormat="1" ht="15.75" customHeight="1" x14ac:dyDescent="0.3"/>
    <row r="676" customFormat="1" ht="15.75" customHeight="1" x14ac:dyDescent="0.3"/>
    <row r="677" customFormat="1" ht="15.75" customHeight="1" x14ac:dyDescent="0.3"/>
    <row r="678" customFormat="1" ht="15.75" customHeight="1" x14ac:dyDescent="0.3"/>
    <row r="679" customFormat="1" ht="15.75" customHeight="1" x14ac:dyDescent="0.3"/>
    <row r="680" customFormat="1" ht="15.75" customHeight="1" x14ac:dyDescent="0.3"/>
    <row r="681" customFormat="1" ht="15.75" customHeight="1" x14ac:dyDescent="0.3"/>
    <row r="682" customFormat="1" ht="15.75" customHeight="1" x14ac:dyDescent="0.3"/>
    <row r="683" customFormat="1" ht="15.75" customHeight="1" x14ac:dyDescent="0.3"/>
    <row r="684" customFormat="1" ht="15.75" customHeight="1" x14ac:dyDescent="0.3"/>
    <row r="685" customFormat="1" ht="15.75" customHeight="1" x14ac:dyDescent="0.3"/>
    <row r="686" customFormat="1" ht="15.75" customHeight="1" x14ac:dyDescent="0.3"/>
    <row r="687" customFormat="1" ht="15.75" customHeight="1" x14ac:dyDescent="0.3"/>
    <row r="688" customFormat="1" ht="15.75" customHeight="1" x14ac:dyDescent="0.3"/>
    <row r="689" customFormat="1" ht="15.75" customHeight="1" x14ac:dyDescent="0.3"/>
    <row r="690" customFormat="1" ht="15.75" customHeight="1" x14ac:dyDescent="0.3"/>
    <row r="691" customFormat="1" ht="15.75" customHeight="1" x14ac:dyDescent="0.3"/>
    <row r="692" customFormat="1" ht="15.75" customHeight="1" x14ac:dyDescent="0.3"/>
    <row r="693" customFormat="1" ht="15.75" customHeight="1" x14ac:dyDescent="0.3"/>
    <row r="694" customFormat="1" ht="15.75" customHeight="1" x14ac:dyDescent="0.3"/>
    <row r="695" customFormat="1" ht="15.75" customHeight="1" x14ac:dyDescent="0.3"/>
    <row r="696" customFormat="1" ht="15.75" customHeight="1" x14ac:dyDescent="0.3"/>
    <row r="697" customFormat="1" ht="15.75" customHeight="1" x14ac:dyDescent="0.3"/>
    <row r="698" customFormat="1" ht="15.75" customHeight="1" x14ac:dyDescent="0.3"/>
    <row r="699" customFormat="1" ht="15.75" customHeight="1" x14ac:dyDescent="0.3"/>
    <row r="700" customFormat="1" ht="15.75" customHeight="1" x14ac:dyDescent="0.3"/>
    <row r="701" customFormat="1" ht="15.75" customHeight="1" x14ac:dyDescent="0.3"/>
    <row r="702" customFormat="1" ht="15.75" customHeight="1" x14ac:dyDescent="0.3"/>
    <row r="703" customFormat="1" ht="15.75" customHeight="1" x14ac:dyDescent="0.3"/>
    <row r="704" customFormat="1" ht="15.75" customHeight="1" x14ac:dyDescent="0.3"/>
    <row r="705" customFormat="1" ht="15.75" customHeight="1" x14ac:dyDescent="0.3"/>
    <row r="706" customFormat="1" ht="15.75" customHeight="1" x14ac:dyDescent="0.3"/>
    <row r="707" customFormat="1" ht="15.75" customHeight="1" x14ac:dyDescent="0.3"/>
    <row r="708" customFormat="1" ht="15.75" customHeight="1" x14ac:dyDescent="0.3"/>
    <row r="709" customFormat="1" ht="15.75" customHeight="1" x14ac:dyDescent="0.3"/>
    <row r="710" customFormat="1" ht="15.75" customHeight="1" x14ac:dyDescent="0.3"/>
    <row r="711" customFormat="1" ht="15.75" customHeight="1" x14ac:dyDescent="0.3"/>
    <row r="712" customFormat="1" ht="15.75" customHeight="1" x14ac:dyDescent="0.3"/>
    <row r="713" customFormat="1" ht="15.75" customHeight="1" x14ac:dyDescent="0.3"/>
    <row r="714" customFormat="1" ht="15.75" customHeight="1" x14ac:dyDescent="0.3"/>
    <row r="715" customFormat="1" ht="15.75" customHeight="1" x14ac:dyDescent="0.3"/>
    <row r="716" customFormat="1" ht="15.75" customHeight="1" x14ac:dyDescent="0.3"/>
    <row r="717" customFormat="1" ht="15.75" customHeight="1" x14ac:dyDescent="0.3"/>
    <row r="718" customFormat="1" ht="15.75" customHeight="1" x14ac:dyDescent="0.3"/>
    <row r="719" customFormat="1" ht="15.75" customHeight="1" x14ac:dyDescent="0.3"/>
    <row r="720" customFormat="1" ht="15.75" customHeight="1" x14ac:dyDescent="0.3"/>
    <row r="721" customFormat="1" ht="15.75" customHeight="1" x14ac:dyDescent="0.3"/>
    <row r="722" customFormat="1" ht="15.75" customHeight="1" x14ac:dyDescent="0.3"/>
    <row r="723" customFormat="1" ht="15.75" customHeight="1" x14ac:dyDescent="0.3"/>
    <row r="724" customFormat="1" ht="15.75" customHeight="1" x14ac:dyDescent="0.3"/>
    <row r="725" customFormat="1" ht="15.75" customHeight="1" x14ac:dyDescent="0.3"/>
    <row r="726" customFormat="1" ht="15.75" customHeight="1" x14ac:dyDescent="0.3"/>
    <row r="727" customFormat="1" ht="15.75" customHeight="1" x14ac:dyDescent="0.3"/>
    <row r="728" customFormat="1" ht="15.75" customHeight="1" x14ac:dyDescent="0.3"/>
    <row r="729" customFormat="1" ht="15.75" customHeight="1" x14ac:dyDescent="0.3"/>
    <row r="730" customFormat="1" ht="15.75" customHeight="1" x14ac:dyDescent="0.3"/>
    <row r="731" customFormat="1" ht="15.75" customHeight="1" x14ac:dyDescent="0.3"/>
    <row r="732" customFormat="1" ht="15.75" customHeight="1" x14ac:dyDescent="0.3"/>
    <row r="733" customFormat="1" ht="15.75" customHeight="1" x14ac:dyDescent="0.3"/>
    <row r="734" customFormat="1" ht="15.75" customHeight="1" x14ac:dyDescent="0.3"/>
    <row r="735" customFormat="1" ht="15.75" customHeight="1" x14ac:dyDescent="0.3"/>
    <row r="736" customFormat="1" ht="15.75" customHeight="1" x14ac:dyDescent="0.3"/>
    <row r="737" customFormat="1" ht="15.75" customHeight="1" x14ac:dyDescent="0.3"/>
    <row r="738" customFormat="1" ht="15.75" customHeight="1" x14ac:dyDescent="0.3"/>
    <row r="739" customFormat="1" ht="15.75" customHeight="1" x14ac:dyDescent="0.3"/>
    <row r="740" customFormat="1" ht="15.75" customHeight="1" x14ac:dyDescent="0.3"/>
    <row r="741" customFormat="1" ht="15.75" customHeight="1" x14ac:dyDescent="0.3"/>
    <row r="742" customFormat="1" ht="15.75" customHeight="1" x14ac:dyDescent="0.3"/>
    <row r="743" customFormat="1" ht="15.75" customHeight="1" x14ac:dyDescent="0.3"/>
    <row r="744" customFormat="1" ht="15.75" customHeight="1" x14ac:dyDescent="0.3"/>
    <row r="745" customFormat="1" ht="15.75" customHeight="1" x14ac:dyDescent="0.3"/>
    <row r="746" customFormat="1" ht="15.75" customHeight="1" x14ac:dyDescent="0.3"/>
    <row r="747" customFormat="1" ht="15.75" customHeight="1" x14ac:dyDescent="0.3"/>
    <row r="748" customFormat="1" ht="15.75" customHeight="1" x14ac:dyDescent="0.3"/>
    <row r="749" customFormat="1" ht="15.75" customHeight="1" x14ac:dyDescent="0.3"/>
    <row r="750" customFormat="1" ht="15.75" customHeight="1" x14ac:dyDescent="0.3"/>
    <row r="751" customFormat="1" ht="15.75" customHeight="1" x14ac:dyDescent="0.3"/>
    <row r="752" customFormat="1" ht="15.75" customHeight="1" x14ac:dyDescent="0.3"/>
    <row r="753" customFormat="1" ht="15.75" customHeight="1" x14ac:dyDescent="0.3"/>
    <row r="754" customFormat="1" ht="15.75" customHeight="1" x14ac:dyDescent="0.3"/>
    <row r="755" customFormat="1" ht="15.75" customHeight="1" x14ac:dyDescent="0.3"/>
    <row r="756" customFormat="1" ht="15.75" customHeight="1" x14ac:dyDescent="0.3"/>
    <row r="757" customFormat="1" ht="15.75" customHeight="1" x14ac:dyDescent="0.3"/>
    <row r="758" customFormat="1" ht="15.75" customHeight="1" x14ac:dyDescent="0.3"/>
    <row r="759" customFormat="1" ht="15.75" customHeight="1" x14ac:dyDescent="0.3"/>
    <row r="760" customFormat="1" ht="15.75" customHeight="1" x14ac:dyDescent="0.3"/>
    <row r="761" customFormat="1" ht="15.75" customHeight="1" x14ac:dyDescent="0.3"/>
    <row r="762" customFormat="1" ht="15.75" customHeight="1" x14ac:dyDescent="0.3"/>
    <row r="763" customFormat="1" ht="15.75" customHeight="1" x14ac:dyDescent="0.3"/>
    <row r="764" customFormat="1" ht="15.75" customHeight="1" x14ac:dyDescent="0.3"/>
    <row r="765" customFormat="1" ht="15.75" customHeight="1" x14ac:dyDescent="0.3"/>
    <row r="766" customFormat="1" ht="15.75" customHeight="1" x14ac:dyDescent="0.3"/>
    <row r="767" customFormat="1" ht="15.75" customHeight="1" x14ac:dyDescent="0.3"/>
    <row r="768" customFormat="1" ht="15.75" customHeight="1" x14ac:dyDescent="0.3"/>
    <row r="769" customFormat="1" ht="15.75" customHeight="1" x14ac:dyDescent="0.3"/>
    <row r="770" customFormat="1" ht="15.75" customHeight="1" x14ac:dyDescent="0.3"/>
    <row r="771" customFormat="1" ht="15.75" customHeight="1" x14ac:dyDescent="0.3"/>
    <row r="772" customFormat="1" ht="15.75" customHeight="1" x14ac:dyDescent="0.3"/>
    <row r="773" customFormat="1" ht="15.75" customHeight="1" x14ac:dyDescent="0.3"/>
    <row r="774" customFormat="1" ht="15.75" customHeight="1" x14ac:dyDescent="0.3"/>
    <row r="775" customFormat="1" ht="15.75" customHeight="1" x14ac:dyDescent="0.3"/>
    <row r="776" customFormat="1" ht="15.75" customHeight="1" x14ac:dyDescent="0.3"/>
    <row r="777" customFormat="1" ht="15.75" customHeight="1" x14ac:dyDescent="0.3"/>
    <row r="778" customFormat="1" ht="15.75" customHeight="1" x14ac:dyDescent="0.3"/>
    <row r="779" customFormat="1" ht="15.75" customHeight="1" x14ac:dyDescent="0.3"/>
    <row r="780" customFormat="1" ht="15.75" customHeight="1" x14ac:dyDescent="0.3"/>
    <row r="781" customFormat="1" ht="15.75" customHeight="1" x14ac:dyDescent="0.3"/>
    <row r="782" customFormat="1" ht="15.75" customHeight="1" x14ac:dyDescent="0.3"/>
    <row r="783" customFormat="1" ht="15.75" customHeight="1" x14ac:dyDescent="0.3"/>
    <row r="784" customFormat="1" ht="15.75" customHeight="1" x14ac:dyDescent="0.3"/>
    <row r="785" customFormat="1" ht="15.75" customHeight="1" x14ac:dyDescent="0.3"/>
    <row r="786" customFormat="1" ht="15.75" customHeight="1" x14ac:dyDescent="0.3"/>
    <row r="787" customFormat="1" ht="15.75" customHeight="1" x14ac:dyDescent="0.3"/>
    <row r="788" customFormat="1" ht="15.75" customHeight="1" x14ac:dyDescent="0.3"/>
    <row r="789" customFormat="1" ht="15.75" customHeight="1" x14ac:dyDescent="0.3"/>
    <row r="790" customFormat="1" ht="15.75" customHeight="1" x14ac:dyDescent="0.3"/>
    <row r="791" customFormat="1" ht="15.75" customHeight="1" x14ac:dyDescent="0.3"/>
    <row r="792" customFormat="1" ht="15.75" customHeight="1" x14ac:dyDescent="0.3"/>
    <row r="793" customFormat="1" ht="15.75" customHeight="1" x14ac:dyDescent="0.3"/>
    <row r="794" customFormat="1" ht="15.75" customHeight="1" x14ac:dyDescent="0.3"/>
    <row r="795" customFormat="1" ht="15.75" customHeight="1" x14ac:dyDescent="0.3"/>
    <row r="796" customFormat="1" ht="15.75" customHeight="1" x14ac:dyDescent="0.3"/>
    <row r="797" customFormat="1" ht="15.75" customHeight="1" x14ac:dyDescent="0.3"/>
    <row r="798" customFormat="1" ht="15.75" customHeight="1" x14ac:dyDescent="0.3"/>
    <row r="799" customFormat="1" ht="15.75" customHeight="1" x14ac:dyDescent="0.3"/>
    <row r="800" customFormat="1" ht="15.75" customHeight="1" x14ac:dyDescent="0.3"/>
    <row r="801" customFormat="1" ht="15.75" customHeight="1" x14ac:dyDescent="0.3"/>
    <row r="802" customFormat="1" ht="15.75" customHeight="1" x14ac:dyDescent="0.3"/>
    <row r="803" customFormat="1" ht="15.75" customHeight="1" x14ac:dyDescent="0.3"/>
    <row r="804" customFormat="1" ht="15.75" customHeight="1" x14ac:dyDescent="0.3"/>
    <row r="805" customFormat="1" ht="15.75" customHeight="1" x14ac:dyDescent="0.3"/>
    <row r="806" customFormat="1" ht="15.75" customHeight="1" x14ac:dyDescent="0.3"/>
    <row r="807" customFormat="1" ht="15.75" customHeight="1" x14ac:dyDescent="0.3"/>
    <row r="808" customFormat="1" ht="15.75" customHeight="1" x14ac:dyDescent="0.3"/>
    <row r="809" customFormat="1" ht="15.75" customHeight="1" x14ac:dyDescent="0.3"/>
    <row r="810" customFormat="1" ht="15.75" customHeight="1" x14ac:dyDescent="0.3"/>
    <row r="811" customFormat="1" ht="15.75" customHeight="1" x14ac:dyDescent="0.3"/>
    <row r="812" customFormat="1" ht="15.75" customHeight="1" x14ac:dyDescent="0.3"/>
    <row r="813" customFormat="1" ht="15.75" customHeight="1" x14ac:dyDescent="0.3"/>
    <row r="814" customFormat="1" ht="15.75" customHeight="1" x14ac:dyDescent="0.3"/>
    <row r="815" customFormat="1" ht="15.75" customHeight="1" x14ac:dyDescent="0.3"/>
    <row r="816" customFormat="1" ht="15.75" customHeight="1" x14ac:dyDescent="0.3"/>
    <row r="817" customFormat="1" ht="15.75" customHeight="1" x14ac:dyDescent="0.3"/>
    <row r="818" customFormat="1" ht="15.75" customHeight="1" x14ac:dyDescent="0.3"/>
    <row r="819" customFormat="1" ht="15.75" customHeight="1" x14ac:dyDescent="0.3"/>
    <row r="820" customFormat="1" ht="15.75" customHeight="1" x14ac:dyDescent="0.3"/>
    <row r="821" customFormat="1" ht="15.75" customHeight="1" x14ac:dyDescent="0.3"/>
    <row r="822" customFormat="1" ht="15.75" customHeight="1" x14ac:dyDescent="0.3"/>
    <row r="823" customFormat="1" ht="15.75" customHeight="1" x14ac:dyDescent="0.3"/>
    <row r="824" customFormat="1" ht="15.75" customHeight="1" x14ac:dyDescent="0.3"/>
    <row r="825" customFormat="1" ht="15.75" customHeight="1" x14ac:dyDescent="0.3"/>
    <row r="826" customFormat="1" ht="15.75" customHeight="1" x14ac:dyDescent="0.3"/>
    <row r="827" customFormat="1" ht="15.75" customHeight="1" x14ac:dyDescent="0.3"/>
    <row r="828" customFormat="1" ht="15.75" customHeight="1" x14ac:dyDescent="0.3"/>
    <row r="829" customFormat="1" ht="15.75" customHeight="1" x14ac:dyDescent="0.3"/>
    <row r="830" customFormat="1" ht="15.75" customHeight="1" x14ac:dyDescent="0.3"/>
    <row r="831" customFormat="1" ht="15.75" customHeight="1" x14ac:dyDescent="0.3"/>
    <row r="832" customFormat="1" ht="15.75" customHeight="1" x14ac:dyDescent="0.3"/>
    <row r="833" customFormat="1" ht="15.75" customHeight="1" x14ac:dyDescent="0.3"/>
    <row r="834" customFormat="1" ht="15.75" customHeight="1" x14ac:dyDescent="0.3"/>
    <row r="835" customFormat="1" ht="15.75" customHeight="1" x14ac:dyDescent="0.3"/>
    <row r="836" customFormat="1" ht="15.75" customHeight="1" x14ac:dyDescent="0.3"/>
    <row r="837" customFormat="1" ht="15.75" customHeight="1" x14ac:dyDescent="0.3"/>
    <row r="838" customFormat="1" ht="15.75" customHeight="1" x14ac:dyDescent="0.3"/>
    <row r="839" customFormat="1" ht="15.75" customHeight="1" x14ac:dyDescent="0.3"/>
    <row r="840" customFormat="1" ht="15.75" customHeight="1" x14ac:dyDescent="0.3"/>
    <row r="841" customFormat="1" ht="15.75" customHeight="1" x14ac:dyDescent="0.3"/>
    <row r="842" customFormat="1" ht="15.75" customHeight="1" x14ac:dyDescent="0.3"/>
    <row r="843" customFormat="1" ht="15.75" customHeight="1" x14ac:dyDescent="0.3"/>
    <row r="844" customFormat="1" ht="15.75" customHeight="1" x14ac:dyDescent="0.3"/>
    <row r="845" customFormat="1" ht="15.75" customHeight="1" x14ac:dyDescent="0.3"/>
    <row r="846" customFormat="1" ht="15.75" customHeight="1" x14ac:dyDescent="0.3"/>
    <row r="847" customFormat="1" ht="15.75" customHeight="1" x14ac:dyDescent="0.3"/>
    <row r="848" customFormat="1" ht="15.75" customHeight="1" x14ac:dyDescent="0.3"/>
    <row r="849" customFormat="1" ht="15.75" customHeight="1" x14ac:dyDescent="0.3"/>
    <row r="850" customFormat="1" ht="15.75" customHeight="1" x14ac:dyDescent="0.3"/>
    <row r="851" customFormat="1" ht="15.75" customHeight="1" x14ac:dyDescent="0.3"/>
    <row r="852" customFormat="1" ht="15.75" customHeight="1" x14ac:dyDescent="0.3"/>
    <row r="853" customFormat="1" ht="15.75" customHeight="1" x14ac:dyDescent="0.3"/>
    <row r="854" customFormat="1" ht="15.75" customHeight="1" x14ac:dyDescent="0.3"/>
    <row r="855" customFormat="1" ht="15.75" customHeight="1" x14ac:dyDescent="0.3"/>
    <row r="856" customFormat="1" ht="15.75" customHeight="1" x14ac:dyDescent="0.3"/>
    <row r="857" customFormat="1" ht="15.75" customHeight="1" x14ac:dyDescent="0.3"/>
    <row r="858" customFormat="1" ht="15.75" customHeight="1" x14ac:dyDescent="0.3"/>
    <row r="859" customFormat="1" ht="15.75" customHeight="1" x14ac:dyDescent="0.3"/>
    <row r="860" customFormat="1" ht="15.75" customHeight="1" x14ac:dyDescent="0.3"/>
    <row r="861" customFormat="1" ht="15.75" customHeight="1" x14ac:dyDescent="0.3"/>
    <row r="862" customFormat="1" ht="15.75" customHeight="1" x14ac:dyDescent="0.3"/>
    <row r="863" customFormat="1" ht="15.75" customHeight="1" x14ac:dyDescent="0.3"/>
    <row r="864" customFormat="1" ht="15.75" customHeight="1" x14ac:dyDescent="0.3"/>
    <row r="865" customFormat="1" ht="15.75" customHeight="1" x14ac:dyDescent="0.3"/>
    <row r="866" customFormat="1" ht="15.75" customHeight="1" x14ac:dyDescent="0.3"/>
    <row r="867" customFormat="1" ht="15.75" customHeight="1" x14ac:dyDescent="0.3"/>
    <row r="868" customFormat="1" ht="15.75" customHeight="1" x14ac:dyDescent="0.3"/>
    <row r="869" customFormat="1" ht="15.75" customHeight="1" x14ac:dyDescent="0.3"/>
    <row r="870" customFormat="1" ht="15.75" customHeight="1" x14ac:dyDescent="0.3"/>
    <row r="871" customFormat="1" ht="15.75" customHeight="1" x14ac:dyDescent="0.3"/>
    <row r="872" customFormat="1" ht="15.75" customHeight="1" x14ac:dyDescent="0.3"/>
    <row r="873" customFormat="1" ht="15.75" customHeight="1" x14ac:dyDescent="0.3"/>
    <row r="874" customFormat="1" ht="15.75" customHeight="1" x14ac:dyDescent="0.3"/>
    <row r="875" customFormat="1" ht="15.75" customHeight="1" x14ac:dyDescent="0.3"/>
    <row r="876" customFormat="1" ht="15.75" customHeight="1" x14ac:dyDescent="0.3"/>
    <row r="877" customFormat="1" ht="15.75" customHeight="1" x14ac:dyDescent="0.3"/>
    <row r="878" customFormat="1" ht="15.75" customHeight="1" x14ac:dyDescent="0.3"/>
    <row r="879" customFormat="1" ht="15.75" customHeight="1" x14ac:dyDescent="0.3"/>
    <row r="880" customFormat="1" ht="15.75" customHeight="1" x14ac:dyDescent="0.3"/>
    <row r="881" customFormat="1" ht="15.75" customHeight="1" x14ac:dyDescent="0.3"/>
    <row r="882" customFormat="1" ht="15.75" customHeight="1" x14ac:dyDescent="0.3"/>
    <row r="883" customFormat="1" ht="15.75" customHeight="1" x14ac:dyDescent="0.3"/>
    <row r="884" customFormat="1" ht="15.75" customHeight="1" x14ac:dyDescent="0.3"/>
    <row r="885" customFormat="1" ht="15.75" customHeight="1" x14ac:dyDescent="0.3"/>
    <row r="886" customFormat="1" ht="15.75" customHeight="1" x14ac:dyDescent="0.3"/>
    <row r="887" customFormat="1" ht="15.75" customHeight="1" x14ac:dyDescent="0.3"/>
    <row r="888" customFormat="1" ht="15.75" customHeight="1" x14ac:dyDescent="0.3"/>
    <row r="889" customFormat="1" ht="15.75" customHeight="1" x14ac:dyDescent="0.3"/>
    <row r="890" customFormat="1" ht="15.75" customHeight="1" x14ac:dyDescent="0.3"/>
    <row r="891" customFormat="1" ht="15.75" customHeight="1" x14ac:dyDescent="0.3"/>
    <row r="892" customFormat="1" ht="15.75" customHeight="1" x14ac:dyDescent="0.3"/>
    <row r="893" customFormat="1" ht="15.75" customHeight="1" x14ac:dyDescent="0.3"/>
    <row r="894" customFormat="1" ht="15.75" customHeight="1" x14ac:dyDescent="0.3"/>
    <row r="895" customFormat="1" ht="15.75" customHeight="1" x14ac:dyDescent="0.3"/>
    <row r="896" customFormat="1" ht="15.75" customHeight="1" x14ac:dyDescent="0.3"/>
    <row r="897" customFormat="1" ht="15.75" customHeight="1" x14ac:dyDescent="0.3"/>
    <row r="898" customFormat="1" ht="15.75" customHeight="1" x14ac:dyDescent="0.3"/>
    <row r="899" customFormat="1" ht="15.75" customHeight="1" x14ac:dyDescent="0.3"/>
    <row r="900" customFormat="1" ht="15.75" customHeight="1" x14ac:dyDescent="0.3"/>
    <row r="901" customFormat="1" ht="15.75" customHeight="1" x14ac:dyDescent="0.3"/>
    <row r="902" customFormat="1" ht="15.75" customHeight="1" x14ac:dyDescent="0.3"/>
    <row r="903" customFormat="1" ht="15.75" customHeight="1" x14ac:dyDescent="0.3"/>
    <row r="904" customFormat="1" ht="15.75" customHeight="1" x14ac:dyDescent="0.3"/>
    <row r="905" customFormat="1" ht="15.75" customHeight="1" x14ac:dyDescent="0.3"/>
    <row r="906" customFormat="1" ht="15.75" customHeight="1" x14ac:dyDescent="0.3"/>
    <row r="907" customFormat="1" ht="15.75" customHeight="1" x14ac:dyDescent="0.3"/>
    <row r="908" customFormat="1" ht="15.75" customHeight="1" x14ac:dyDescent="0.3"/>
    <row r="909" customFormat="1" ht="15.75" customHeight="1" x14ac:dyDescent="0.3"/>
    <row r="910" customFormat="1" ht="15.75" customHeight="1" x14ac:dyDescent="0.3"/>
    <row r="911" customFormat="1" ht="15.75" customHeight="1" x14ac:dyDescent="0.3"/>
    <row r="912" customFormat="1" ht="15.75" customHeight="1" x14ac:dyDescent="0.3"/>
    <row r="913" customFormat="1" ht="15.75" customHeight="1" x14ac:dyDescent="0.3"/>
    <row r="914" customFormat="1" ht="15.75" customHeight="1" x14ac:dyDescent="0.3"/>
    <row r="915" customFormat="1" ht="15.75" customHeight="1" x14ac:dyDescent="0.3"/>
    <row r="916" customFormat="1" ht="15.75" customHeight="1" x14ac:dyDescent="0.3"/>
    <row r="917" customFormat="1" ht="15.75" customHeight="1" x14ac:dyDescent="0.3"/>
    <row r="918" customFormat="1" ht="15.75" customHeight="1" x14ac:dyDescent="0.3"/>
    <row r="919" customFormat="1" ht="15.75" customHeight="1" x14ac:dyDescent="0.3"/>
    <row r="920" customFormat="1" ht="15.75" customHeight="1" x14ac:dyDescent="0.3"/>
    <row r="921" customFormat="1" ht="15.75" customHeight="1" x14ac:dyDescent="0.3"/>
    <row r="922" customFormat="1" ht="15.75" customHeight="1" x14ac:dyDescent="0.3"/>
    <row r="923" customFormat="1" ht="15.75" customHeight="1" x14ac:dyDescent="0.3"/>
    <row r="924" customFormat="1" ht="15.75" customHeight="1" x14ac:dyDescent="0.3"/>
    <row r="925" customFormat="1" ht="15.75" customHeight="1" x14ac:dyDescent="0.3"/>
    <row r="926" customFormat="1" ht="15.75" customHeight="1" x14ac:dyDescent="0.3"/>
    <row r="927" customFormat="1" ht="15.75" customHeight="1" x14ac:dyDescent="0.3"/>
    <row r="928" customFormat="1" ht="15.75" customHeight="1" x14ac:dyDescent="0.3"/>
    <row r="929" customFormat="1" ht="15.75" customHeight="1" x14ac:dyDescent="0.3"/>
    <row r="930" customFormat="1" ht="15.75" customHeight="1" x14ac:dyDescent="0.3"/>
    <row r="931" customFormat="1" ht="15.75" customHeight="1" x14ac:dyDescent="0.3"/>
    <row r="932" customFormat="1" ht="15.75" customHeight="1" x14ac:dyDescent="0.3"/>
    <row r="933" customFormat="1" ht="15.75" customHeight="1" x14ac:dyDescent="0.3"/>
    <row r="934" customFormat="1" ht="15.75" customHeight="1" x14ac:dyDescent="0.3"/>
    <row r="935" customFormat="1" ht="15.75" customHeight="1" x14ac:dyDescent="0.3"/>
    <row r="936" customFormat="1" ht="15.75" customHeight="1" x14ac:dyDescent="0.3"/>
    <row r="937" customFormat="1" ht="15.75" customHeight="1" x14ac:dyDescent="0.3"/>
    <row r="938" customFormat="1" ht="15.75" customHeight="1" x14ac:dyDescent="0.3"/>
    <row r="939" customFormat="1" ht="15.75" customHeight="1" x14ac:dyDescent="0.3"/>
    <row r="940" customFormat="1" ht="15.75" customHeight="1" x14ac:dyDescent="0.3"/>
    <row r="941" customFormat="1" ht="15.75" customHeight="1" x14ac:dyDescent="0.3"/>
    <row r="942" customFormat="1" ht="15.75" customHeight="1" x14ac:dyDescent="0.3"/>
    <row r="943" customFormat="1" ht="15.75" customHeight="1" x14ac:dyDescent="0.3"/>
    <row r="944" customFormat="1" ht="15.75" customHeight="1" x14ac:dyDescent="0.3"/>
    <row r="945" customFormat="1" ht="15.75" customHeight="1" x14ac:dyDescent="0.3"/>
    <row r="946" customFormat="1" ht="15.75" customHeight="1" x14ac:dyDescent="0.3"/>
    <row r="947" customFormat="1" ht="15.75" customHeight="1" x14ac:dyDescent="0.3"/>
    <row r="948" customFormat="1" ht="15.75" customHeight="1" x14ac:dyDescent="0.3"/>
    <row r="949" customFormat="1" ht="15.75" customHeight="1" x14ac:dyDescent="0.3"/>
    <row r="950" customFormat="1" ht="15.75" customHeight="1" x14ac:dyDescent="0.3"/>
    <row r="951" customFormat="1" ht="15.75" customHeight="1" x14ac:dyDescent="0.3"/>
    <row r="952" customFormat="1" ht="15.75" customHeight="1" x14ac:dyDescent="0.3"/>
    <row r="953" customFormat="1" ht="15.75" customHeight="1" x14ac:dyDescent="0.3"/>
    <row r="954" customFormat="1" ht="15.75" customHeight="1" x14ac:dyDescent="0.3"/>
    <row r="955" customFormat="1" ht="15.75" customHeight="1" x14ac:dyDescent="0.3"/>
    <row r="956" customFormat="1" ht="15.75" customHeight="1" x14ac:dyDescent="0.3"/>
    <row r="957" customFormat="1" ht="15.75" customHeight="1" x14ac:dyDescent="0.3"/>
    <row r="958" customFormat="1" ht="15.75" customHeight="1" x14ac:dyDescent="0.3"/>
    <row r="959" customFormat="1" ht="15.75" customHeight="1" x14ac:dyDescent="0.3"/>
    <row r="960" customFormat="1" ht="15.75" customHeight="1" x14ac:dyDescent="0.3"/>
    <row r="961" customFormat="1" ht="15.75" customHeight="1" x14ac:dyDescent="0.3"/>
    <row r="962" customFormat="1" ht="15.75" customHeight="1" x14ac:dyDescent="0.3"/>
    <row r="963" customFormat="1" ht="15.75" customHeight="1" x14ac:dyDescent="0.3"/>
    <row r="964" customFormat="1" ht="15.75" customHeight="1" x14ac:dyDescent="0.3"/>
    <row r="965" customFormat="1" ht="15.75" customHeight="1" x14ac:dyDescent="0.3"/>
    <row r="966" customFormat="1" ht="15.75" customHeight="1" x14ac:dyDescent="0.3"/>
    <row r="967" customFormat="1" ht="15.75" customHeight="1" x14ac:dyDescent="0.3"/>
    <row r="968" customFormat="1" ht="15.75" customHeight="1" x14ac:dyDescent="0.3"/>
    <row r="969" customFormat="1" ht="15.75" customHeight="1" x14ac:dyDescent="0.3"/>
    <row r="970" customFormat="1" ht="15.75" customHeight="1" x14ac:dyDescent="0.3"/>
    <row r="971" customFormat="1" ht="15.75" customHeight="1" x14ac:dyDescent="0.3"/>
    <row r="972" customFormat="1" ht="15.75" customHeight="1" x14ac:dyDescent="0.3"/>
    <row r="973" customFormat="1" ht="15.75" customHeight="1" x14ac:dyDescent="0.3"/>
    <row r="974" customFormat="1" ht="15.75" customHeight="1" x14ac:dyDescent="0.3"/>
    <row r="975" customFormat="1" ht="15.75" customHeight="1" x14ac:dyDescent="0.3"/>
    <row r="976" customFormat="1" ht="15.75" customHeight="1" x14ac:dyDescent="0.3"/>
    <row r="977" customFormat="1" ht="15.75" customHeight="1" x14ac:dyDescent="0.3"/>
    <row r="978" customFormat="1" ht="15.75" customHeight="1" x14ac:dyDescent="0.3"/>
    <row r="979" customFormat="1" ht="15.75" customHeight="1" x14ac:dyDescent="0.3"/>
    <row r="980" customFormat="1" ht="15.75" customHeight="1" x14ac:dyDescent="0.3"/>
    <row r="981" customFormat="1" ht="15.75" customHeight="1" x14ac:dyDescent="0.3"/>
    <row r="982" customFormat="1" ht="15.75" customHeight="1" x14ac:dyDescent="0.3"/>
    <row r="983" customFormat="1" ht="15.75" customHeight="1" x14ac:dyDescent="0.3"/>
    <row r="984" customFormat="1" ht="15.75" customHeight="1" x14ac:dyDescent="0.3"/>
    <row r="985" customFormat="1" ht="15.75" customHeight="1" x14ac:dyDescent="0.3"/>
    <row r="986" customFormat="1" ht="15.75" customHeight="1" x14ac:dyDescent="0.3"/>
    <row r="987" customFormat="1" ht="15.75" customHeight="1" x14ac:dyDescent="0.3"/>
    <row r="988" customFormat="1" ht="15.75" customHeight="1" x14ac:dyDescent="0.3"/>
    <row r="989" customFormat="1" ht="15.75" customHeight="1" x14ac:dyDescent="0.3"/>
    <row r="990" customFormat="1" ht="15.75" customHeight="1" x14ac:dyDescent="0.3"/>
    <row r="991" customFormat="1" ht="15.75" customHeight="1" x14ac:dyDescent="0.3"/>
    <row r="992" customFormat="1" ht="15.75" customHeight="1" x14ac:dyDescent="0.3"/>
    <row r="993" customFormat="1" ht="15.75" customHeight="1" x14ac:dyDescent="0.3"/>
    <row r="994" customFormat="1" ht="15.75" customHeight="1" x14ac:dyDescent="0.3"/>
    <row r="995" customFormat="1" ht="15.75" customHeight="1" x14ac:dyDescent="0.3"/>
    <row r="996" customFormat="1" ht="15.75" customHeight="1" x14ac:dyDescent="0.3"/>
    <row r="997" customFormat="1" ht="15.75" customHeight="1" x14ac:dyDescent="0.3"/>
    <row r="998" customFormat="1" ht="15.75" customHeight="1" x14ac:dyDescent="0.3"/>
    <row r="999" customFormat="1" ht="15.75" customHeight="1" x14ac:dyDescent="0.3"/>
    <row r="1000" customFormat="1" ht="15.75" customHeight="1" x14ac:dyDescent="0.3"/>
  </sheetData>
  <sheetProtection algorithmName="SHA-512" hashValue="u0RxHGJOI1d7A/IwJnwodcwwcaTuXUmNbyIk3j5g8Y3g5f83bdMmgdLxIUvcfKiQMR2AgDwuHiwm8BA78edKFw==" saltValue="OQwYG2YDbvDY4aKevKOF/Q==" spinCount="100000" sheet="1" objects="1" scenarios="1"/>
  <mergeCells count="6">
    <mergeCell ref="A1:A2"/>
    <mergeCell ref="B1:M1"/>
    <mergeCell ref="A5:A6"/>
    <mergeCell ref="B5:M5"/>
    <mergeCell ref="A9:A10"/>
    <mergeCell ref="B9:M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</vt:lpstr>
      <vt:lpstr>Choose a Calculator</vt:lpstr>
      <vt:lpstr>100% Disregard</vt:lpstr>
      <vt:lpstr>67% Disregard</vt:lpstr>
      <vt:lpstr>Assistance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Worley, Tyler</dc:creator>
  <cp:lastModifiedBy>Olson, Mark</cp:lastModifiedBy>
  <dcterms:created xsi:type="dcterms:W3CDTF">2021-10-26T15:37:00Z</dcterms:created>
  <dcterms:modified xsi:type="dcterms:W3CDTF">2024-10-01T22:30:15Z</dcterms:modified>
</cp:coreProperties>
</file>